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95" activeTab="0"/>
  </bookViews>
  <sheets>
    <sheet name="Таблица Спартакиада 2021" sheetId="1" r:id="rId1"/>
    <sheet name="Таблица Спартакиада 2020" sheetId="2" r:id="rId2"/>
    <sheet name="Таблица Спартакиада 2019" sheetId="3" r:id="rId3"/>
    <sheet name="Таблица Спартакиада 2018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<sst xmlns="http://schemas.openxmlformats.org/spreadsheetml/2006/main" count="1696" uniqueCount="258">
  <si>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</si>
  <si>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</si>
  <si>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</si>
  <si>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</si>
  <si>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</si>
  <si>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</si>
  <si>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</si>
  <si>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</si>
  <si>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</si>
  <si>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</si>
  <si>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</si>
  <si>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</si>
  <si>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</si>
  <si>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</si>
  <si>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</si>
  <si>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</si>
  <si>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</si>
  <si>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</si>
  <si>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</si>
  <si>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</si>
  <si>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</si>
  <si>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</si>
  <si>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</si>
  <si>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</si>
  <si>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</si>
  <si>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</si>
  <si>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</si>
  <si>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</si>
  <si>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</si>
  <si>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</si>
  <si>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</si>
  <si>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</si>
  <si>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</si>
  <si>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</si>
  <si>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</si>
  <si>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</si>
  <si>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</si>
  <si>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</si>
  <si>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</si>
  <si>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</si>
  <si>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</si>
  <si>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</si>
  <si>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</si>
  <si>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</si>
  <si>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</si>
  <si>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</si>
  <si>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</si>
  <si>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</si>
  <si>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</si>
  <si>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</si>
  <si>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</si>
  <si>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</si>
  <si>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</si>
  <si>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</si>
  <si>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</si>
  <si>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</si>
  <si>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</si>
  <si>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</si>
  <si>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</si>
  <si>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</si>
  <si>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</si>
  <si>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</si>
  <si>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</si>
  <si>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</si>
  <si>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</si>
  <si>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</si>
  <si>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</si>
  <si>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</si>
  <si>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</si>
  <si>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</si>
  <si>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</si>
  <si>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</si>
  <si>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</si>
  <si>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</si>
  <si>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</si>
  <si>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</si>
  <si>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</si>
  <si>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</si>
  <si>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</si>
  <si>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</si>
  <si>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</si>
  <si>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</si>
  <si>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</si>
  <si>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</si>
  <si>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</si>
  <si>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</si>
  <si>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</si>
  <si>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</si>
  <si>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</si>
  <si>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</si>
  <si>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</si>
  <si>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</si>
  <si>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</si>
  <si>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</si>
  <si>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</si>
  <si>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</si>
  <si>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</si>
  <si>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</si>
  <si>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</si>
  <si>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</si>
  <si>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</si>
  <si>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</si>
  <si>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</si>
  <si>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</si>
  <si>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</si>
  <si>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</si>
  <si>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</si>
  <si>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</si>
  <si>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</si>
  <si>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</si>
  <si>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</si>
  <si>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</si>
  <si>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</si>
  <si>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</si>
  <si>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</si>
  <si>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</si>
  <si>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</si>
  <si>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</si>
  <si>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</si>
  <si>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</si>
  <si>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</si>
  <si>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</si>
  <si>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</si>
  <si>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</si>
  <si>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</si>
  <si>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</si>
  <si>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</si>
  <si>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</si>
  <si>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</si>
  <si>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</si>
  <si>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</si>
  <si>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</si>
  <si>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</si>
  <si>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</si>
  <si>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</si>
  <si>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</si>
  <si>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</si>
  <si>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</si>
  <si>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</si>
  <si>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</si>
  <si>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</si>
  <si>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</si>
  <si>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</si>
  <si>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</si>
  <si>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</si>
  <si>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</si>
  <si>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</si>
  <si>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</si>
  <si>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</si>
  <si>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</si>
  <si>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</si>
  <si>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</si>
  <si>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</si>
  <si>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</si>
  <si>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</si>
  <si>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</si>
  <si>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</si>
  <si>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</si>
  <si>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</si>
  <si>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</si>
  <si>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</si>
  <si>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</si>
  <si>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</si>
  <si>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</si>
  <si>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</si>
  <si>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</si>
  <si>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</si>
  <si>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</si>
  <si>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</si>
  <si>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</si>
  <si>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</si>
  <si>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</si>
  <si>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</si>
  <si>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</si>
  <si>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</si>
  <si>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</si>
  <si>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</si>
  <si>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</si>
  <si>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</si>
  <si>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</si>
  <si>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</si>
  <si>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</si>
  <si>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</si>
  <si>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</si>
  <si>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</si>
  <si>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</si>
  <si>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</si>
  <si>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</si>
  <si>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</si>
  <si>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</si>
  <si>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</si>
  <si>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</si>
  <si>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</si>
  <si>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</si>
  <si>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</si>
  <si>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</si>
  <si>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</si>
  <si>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</si>
  <si>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</si>
  <si>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</si>
  <si>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</si>
  <si>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</si>
  <si>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</si>
  <si>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</si>
  <si>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</si>
  <si>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</si>
  <si>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</si>
  <si>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</si>
  <si>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</si>
  <si>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</si>
  <si>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</si>
  <si>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</si>
  <si>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</si>
  <si>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</si>
  <si>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</si>
  <si>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</si>
  <si>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</si>
  <si>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</si>
  <si>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</si>
  <si>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</si>
  <si>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</si>
  <si>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</si>
  <si>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</si>
  <si>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</si>
  <si>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</si>
  <si>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</si>
  <si>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</si>
  <si>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</si>
  <si>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</si>
  <si>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</si>
  <si>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</si>
  <si>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</si>
  <si>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</si>
  <si>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</si>
  <si>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</si>
  <si>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</si>
  <si>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</si>
  <si>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</si>
  <si>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</si>
  <si>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</si>
  <si>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</si>
  <si>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</si>
  <si>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</si>
  <si>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</si>
  <si>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</si>
  <si>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</si>
  <si>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</si>
  <si>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</si>
  <si>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</si>
  <si>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</si>
  <si>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</si>
  <si>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</si>
  <si>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</si>
  <si>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</si>
  <si>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</si>
  <si>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</si>
  <si>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Дирекция по экологии и климату</t>
  </si>
  <si>
    <t>12-13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</si>
</sst>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0" fontId="8" fillId="0" borderId="112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113" xfId="0" applyNumberFormat="1" applyFont="1" applyFill="1" applyBorder="1" applyAlignment="1">
      <alignment horizontal="center" vertical="center"/>
    </xf>
    <xf numFmtId="0" fontId="8" fillId="0" borderId="114" xfId="0" applyNumberFormat="1" applyFont="1" applyFill="1" applyBorder="1" applyAlignment="1">
      <alignment horizontal="center" vertical="center"/>
    </xf>
    <xf numFmtId="0" fontId="6" fillId="0" borderId="112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0" fontId="9" fillId="0" borderId="11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49" fontId="8" fillId="0" borderId="112" xfId="0" applyNumberFormat="1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center" vertical="center"/>
    </xf>
    <xf numFmtId="49" fontId="8" fillId="0" borderId="113" xfId="0" applyNumberFormat="1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49" fontId="8" fillId="0" borderId="114" xfId="0" applyNumberFormat="1" applyFont="1" applyFill="1" applyBorder="1" applyAlignment="1">
      <alignment horizontal="center" vertical="center"/>
    </xf>
    <xf numFmtId="1" fontId="8" fillId="0" borderId="114" xfId="0" applyNumberFormat="1" applyFont="1" applyFill="1" applyBorder="1" applyAlignment="1">
      <alignment horizontal="center" vertical="center"/>
    </xf>
    <xf numFmtId="180" fontId="8" fillId="0" borderId="50" xfId="0" applyNumberFormat="1" applyFont="1" applyFill="1" applyBorder="1" applyAlignment="1">
      <alignment horizontal="center" vertical="center"/>
    </xf>
    <xf numFmtId="180" fontId="8" fillId="0" borderId="113" xfId="0" applyNumberFormat="1" applyFont="1" applyFill="1" applyBorder="1" applyAlignment="1">
      <alignment horizontal="center" vertical="center"/>
    </xf>
    <xf numFmtId="180" fontId="8" fillId="0" borderId="114" xfId="0" applyNumberFormat="1" applyFont="1" applyFill="1" applyBorder="1" applyAlignment="1">
      <alignment horizontal="center" vertical="center"/>
    </xf>
    <xf numFmtId="1" fontId="8" fillId="0" borderId="113" xfId="0" applyNumberFormat="1" applyFont="1" applyFill="1" applyBorder="1" applyAlignment="1">
      <alignment horizontal="center" vertical="center"/>
    </xf>
    <xf numFmtId="1" fontId="8" fillId="0" borderId="112" xfId="0" applyNumberFormat="1" applyFont="1" applyFill="1" applyBorder="1" applyAlignment="1">
      <alignment horizontal="center" vertical="center"/>
    </xf>
    <xf numFmtId="180" fontId="8" fillId="0" borderId="112" xfId="0" applyNumberFormat="1" applyFont="1" applyFill="1" applyBorder="1" applyAlignment="1">
      <alignment horizontal="center" vertical="center"/>
    </xf>
    <xf numFmtId="1" fontId="6" fillId="0" borderId="112" xfId="0" applyNumberFormat="1" applyFont="1" applyFill="1" applyBorder="1" applyAlignment="1">
      <alignment horizontal="center" vertical="center" wrapText="1"/>
    </xf>
    <xf numFmtId="1" fontId="6" fillId="0" borderId="1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/>
    </xf>
    <xf numFmtId="49" fontId="9" fillId="0" borderId="114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14" fillId="0" borderId="12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12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7" xfId="53" applyNumberFormat="1" applyFont="1" applyBorder="1" applyAlignment="1">
      <alignment horizontal="center" vertical="center"/>
      <protection/>
    </xf>
    <xf numFmtId="0" fontId="15" fillId="0" borderId="118" xfId="53" applyNumberFormat="1" applyFont="1" applyBorder="1" applyAlignment="1">
      <alignment horizontal="center" vertical="center"/>
      <protection/>
    </xf>
    <xf numFmtId="0" fontId="15" fillId="0" borderId="119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5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16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6" fillId="0" borderId="32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7" fillId="0" borderId="4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930717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78498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13194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23950" y="38100"/>
          <a:ext cx="406050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K107"/>
  <sheetViews>
    <sheetView showZeros="0" tabSelected="1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A5" sqref="BA5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96" customWidth="1"/>
    <col min="12" max="12" width="9.625" style="1" customWidth="1"/>
    <col min="1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55" t="s">
        <v>0</v>
      </c>
      <c r="B8" s="858" t="s">
        <v>1</v>
      </c>
      <c r="C8" s="849" t="s">
        <v>102</v>
      </c>
      <c r="D8" s="850"/>
      <c r="E8" s="849" t="s">
        <v>116</v>
      </c>
      <c r="F8" s="850"/>
      <c r="G8" s="849" t="s">
        <v>117</v>
      </c>
      <c r="H8" s="850"/>
      <c r="I8" s="849" t="s">
        <v>254</v>
      </c>
      <c r="J8" s="850"/>
      <c r="K8" s="849" t="s">
        <v>126</v>
      </c>
      <c r="L8" s="850"/>
      <c r="M8" s="849"/>
      <c r="N8" s="850"/>
      <c r="O8" s="849"/>
      <c r="P8" s="850"/>
      <c r="Q8" s="849"/>
      <c r="R8" s="850"/>
      <c r="S8" s="849"/>
      <c r="T8" s="850"/>
      <c r="U8" s="849"/>
      <c r="V8" s="850"/>
      <c r="W8" s="849"/>
      <c r="X8" s="850"/>
      <c r="Y8" s="849"/>
      <c r="Z8" s="850"/>
      <c r="AA8" s="849"/>
      <c r="AB8" s="850"/>
      <c r="AC8" s="849"/>
      <c r="AD8" s="850"/>
      <c r="AE8" s="849"/>
      <c r="AF8" s="850"/>
      <c r="AG8" s="849"/>
      <c r="AH8" s="850"/>
      <c r="AI8" s="849"/>
      <c r="AJ8" s="850"/>
      <c r="AK8" s="849"/>
      <c r="AL8" s="853"/>
      <c r="AM8" s="849"/>
      <c r="AN8" s="850"/>
      <c r="AO8" s="849"/>
      <c r="AP8" s="850"/>
      <c r="AQ8" s="849"/>
      <c r="AR8" s="850"/>
      <c r="AS8" s="853"/>
      <c r="AT8" s="850"/>
      <c r="AU8" s="849" t="s">
        <v>3</v>
      </c>
      <c r="AV8" s="850"/>
      <c r="AW8" s="849" t="s">
        <v>4</v>
      </c>
      <c r="AX8" s="850"/>
      <c r="AY8" s="849" t="s">
        <v>5</v>
      </c>
      <c r="AZ8" s="850"/>
      <c r="BA8" s="3"/>
    </row>
    <row r="9" spans="1:53" ht="16.5">
      <c r="A9" s="856"/>
      <c r="B9" s="859"/>
      <c r="C9" s="851"/>
      <c r="D9" s="852"/>
      <c r="E9" s="851"/>
      <c r="F9" s="852"/>
      <c r="G9" s="851"/>
      <c r="H9" s="852"/>
      <c r="I9" s="851"/>
      <c r="J9" s="852"/>
      <c r="K9" s="851"/>
      <c r="L9" s="852"/>
      <c r="M9" s="851"/>
      <c r="N9" s="852"/>
      <c r="O9" s="851"/>
      <c r="P9" s="852"/>
      <c r="Q9" s="851"/>
      <c r="R9" s="852"/>
      <c r="S9" s="851"/>
      <c r="T9" s="852"/>
      <c r="U9" s="851"/>
      <c r="V9" s="852"/>
      <c r="W9" s="851"/>
      <c r="X9" s="852"/>
      <c r="Y9" s="851"/>
      <c r="Z9" s="852"/>
      <c r="AA9" s="851"/>
      <c r="AB9" s="852"/>
      <c r="AC9" s="851"/>
      <c r="AD9" s="852"/>
      <c r="AE9" s="851"/>
      <c r="AF9" s="852"/>
      <c r="AG9" s="851"/>
      <c r="AH9" s="852"/>
      <c r="AI9" s="851"/>
      <c r="AJ9" s="852"/>
      <c r="AK9" s="851"/>
      <c r="AL9" s="854"/>
      <c r="AM9" s="851"/>
      <c r="AN9" s="852"/>
      <c r="AO9" s="851"/>
      <c r="AP9" s="852"/>
      <c r="AQ9" s="851"/>
      <c r="AR9" s="852"/>
      <c r="AS9" s="854"/>
      <c r="AT9" s="852"/>
      <c r="AU9" s="851"/>
      <c r="AV9" s="852"/>
      <c r="AW9" s="851"/>
      <c r="AX9" s="852"/>
      <c r="AY9" s="851"/>
      <c r="AZ9" s="852"/>
      <c r="BA9" s="3"/>
    </row>
    <row r="10" spans="1:53" ht="30" customHeight="1" thickBot="1">
      <c r="A10" s="857"/>
      <c r="B10" s="860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897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898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763" t="s">
        <v>13</v>
      </c>
      <c r="C12" s="770">
        <v>4</v>
      </c>
      <c r="D12" s="771">
        <v>24</v>
      </c>
      <c r="E12" s="772">
        <v>4</v>
      </c>
      <c r="F12" s="773">
        <v>24</v>
      </c>
      <c r="G12" s="770">
        <v>10</v>
      </c>
      <c r="H12" s="771">
        <v>18</v>
      </c>
      <c r="I12" s="772">
        <v>4</v>
      </c>
      <c r="J12" s="771">
        <f>IF(I12&gt;0,IF(I12&gt;26,1,IF(I12&gt;2,28-I12,IF(I12=2,27,30))),0)</f>
        <v>24</v>
      </c>
      <c r="K12" s="772">
        <v>7</v>
      </c>
      <c r="L12" s="771">
        <f>IF(K12&gt;0,IF(K12&gt;26,1,IF(K12&gt;2,28-K12,IF(K12=2,27,30))),0)</f>
        <v>21</v>
      </c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>AW12</f>
        <v>111</v>
      </c>
      <c r="AV12" s="764">
        <f>_xlfn.RANK.EQ(AU12,$AU$12:$AU$31,0)</f>
        <v>1</v>
      </c>
      <c r="AW12" s="775">
        <f>D12+F12+H12+N12+J12+P12+R12+Z12+AB12+T12+L12+V12+X12+AF12+AD12+AJ12+AH12+AL12+AN12+AP12+AR12+AT12</f>
        <v>111</v>
      </c>
      <c r="AX12" s="764">
        <f>_xlfn.RANK.EQ(AW12,$AW$12:$AW$91,0)</f>
        <v>3</v>
      </c>
      <c r="AY12" s="776">
        <f>1+AY11</f>
        <v>1</v>
      </c>
      <c r="AZ12" s="777">
        <f>AZ11+1</f>
        <v>1</v>
      </c>
      <c r="BA12" s="55"/>
    </row>
    <row r="13" spans="1:53" s="2" customFormat="1" ht="27">
      <c r="A13" s="18"/>
      <c r="B13" s="72" t="s">
        <v>71</v>
      </c>
      <c r="C13" s="159">
        <v>11</v>
      </c>
      <c r="D13" s="778">
        <v>17</v>
      </c>
      <c r="E13" s="779">
        <v>8</v>
      </c>
      <c r="F13" s="780">
        <v>20</v>
      </c>
      <c r="G13" s="159">
        <v>4</v>
      </c>
      <c r="H13" s="778">
        <v>24</v>
      </c>
      <c r="I13" s="779">
        <v>3</v>
      </c>
      <c r="J13" s="778">
        <f>IF(I13&gt;0,IF(I13&gt;26,1,IF(I13&gt;2,28-I13,IF(I13=2,27,30))),0)</f>
        <v>25</v>
      </c>
      <c r="K13" s="779">
        <v>4</v>
      </c>
      <c r="L13" s="778">
        <f>IF(K13&gt;0,IF(K13&gt;26,1,IF(K13&gt;2,28-K13,IF(K13=2,27,30))),0)</f>
        <v>24</v>
      </c>
      <c r="M13" s="779"/>
      <c r="N13" s="780"/>
      <c r="O13" s="159"/>
      <c r="P13" s="778"/>
      <c r="Q13" s="779"/>
      <c r="R13" s="780"/>
      <c r="S13" s="784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>AW13</f>
        <v>110</v>
      </c>
      <c r="AV13" s="142">
        <f>_xlfn.RANK.EQ(AU13,$AU$12:$AU$31,0)</f>
        <v>2</v>
      </c>
      <c r="AW13" s="782">
        <f>D13+F13+H13+N13+J13+P13+R13+Z13+AB13+T13+L13+V13+X13+AF13+AD13+AJ13+AH13+AL13+AN13+AP13+AR13+AT13</f>
        <v>110</v>
      </c>
      <c r="AX13" s="147">
        <f>_xlfn.RANK.EQ(AW13,$AW$12:$AW$91,0)</f>
        <v>4</v>
      </c>
      <c r="AY13" s="769">
        <f>1+AY12</f>
        <v>2</v>
      </c>
      <c r="AZ13" s="783">
        <f>AZ12+1</f>
        <v>2</v>
      </c>
      <c r="BA13" s="16"/>
    </row>
    <row r="14" spans="1:53" s="2" customFormat="1" ht="27">
      <c r="A14" s="18"/>
      <c r="B14" s="72" t="s">
        <v>18</v>
      </c>
      <c r="C14" s="159">
        <v>5</v>
      </c>
      <c r="D14" s="778">
        <v>23</v>
      </c>
      <c r="E14" s="779">
        <v>19</v>
      </c>
      <c r="F14" s="780">
        <v>9</v>
      </c>
      <c r="G14" s="159"/>
      <c r="H14" s="778"/>
      <c r="I14" s="779"/>
      <c r="J14" s="778">
        <f>IF(I14&gt;0,IF(I14&gt;26,1,IF(I14&gt;2,28-I14,IF(I14=2,27,30))),0)</f>
        <v>0</v>
      </c>
      <c r="K14" s="779">
        <v>2</v>
      </c>
      <c r="L14" s="778">
        <f>IF(K14&gt;0,IF(K14&gt;26,1,IF(K14&gt;2,28-K14,IF(K14=2,27,30))),0)</f>
        <v>27</v>
      </c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>AW14</f>
        <v>59</v>
      </c>
      <c r="AV14" s="142">
        <f>_xlfn.RANK.EQ(AU14,$AU$12:$AU$31,0)</f>
        <v>3</v>
      </c>
      <c r="AW14" s="782">
        <f>D14+F14+H14+N14+J14+P14+R14+Z14+AB14+T14+L14+V14+X14+AF14+AD14+AJ14+AH14+AL14+AN14+AP14+AR14+AT14</f>
        <v>59</v>
      </c>
      <c r="AX14" s="147">
        <f>_xlfn.RANK.EQ(AW14,$AW$12:$AW$91,0)</f>
        <v>10</v>
      </c>
      <c r="AY14" s="769">
        <f>1+AY13</f>
        <v>3</v>
      </c>
      <c r="AZ14" s="783">
        <f>AZ13+1</f>
        <v>3</v>
      </c>
      <c r="BA14" s="16"/>
    </row>
    <row r="15" spans="1:53" s="2" customFormat="1" ht="27">
      <c r="A15" s="40"/>
      <c r="B15" s="70" t="s">
        <v>77</v>
      </c>
      <c r="C15" s="159"/>
      <c r="D15" s="778"/>
      <c r="E15" s="779">
        <v>5</v>
      </c>
      <c r="F15" s="780">
        <v>23</v>
      </c>
      <c r="G15" s="159"/>
      <c r="H15" s="778"/>
      <c r="I15" s="779"/>
      <c r="J15" s="778">
        <f>IF(I15&gt;0,IF(I15&gt;26,1,IF(I15&gt;2,28-I15,IF(I15=2,27,30))),0)</f>
        <v>0</v>
      </c>
      <c r="K15" s="779">
        <v>6</v>
      </c>
      <c r="L15" s="778">
        <f>IF(K15&gt;0,IF(K15&gt;26,1,IF(K15&gt;2,28-K15,IF(K15=2,27,30))),0)</f>
        <v>22</v>
      </c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>AW15</f>
        <v>45</v>
      </c>
      <c r="AV15" s="142">
        <f>_xlfn.RANK.EQ(AU15,$AU$12:$AU$31,0)</f>
        <v>4</v>
      </c>
      <c r="AW15" s="782">
        <f>D15+F15+H15+N15+J15+P15+R15+Z15+AB15+T15+L15+V15+X15+AF15+AD15+AJ15+AH15+AL15+AN15+AP15+AR15+AT15</f>
        <v>45</v>
      </c>
      <c r="AX15" s="178">
        <f>_xlfn.RANK.EQ(AW15,$AW$12:$AW$91,0)</f>
        <v>16</v>
      </c>
      <c r="AY15" s="769">
        <f>1+AY14</f>
        <v>4</v>
      </c>
      <c r="AZ15" s="783">
        <f>AZ14+1</f>
        <v>4</v>
      </c>
      <c r="BA15" s="16"/>
    </row>
    <row r="16" spans="1:53" s="2" customFormat="1" ht="27.75" customHeight="1">
      <c r="A16" s="46"/>
      <c r="B16" s="72" t="s">
        <v>65</v>
      </c>
      <c r="C16" s="159">
        <v>9</v>
      </c>
      <c r="D16" s="778">
        <v>19</v>
      </c>
      <c r="E16" s="779">
        <v>12</v>
      </c>
      <c r="F16" s="780">
        <v>16</v>
      </c>
      <c r="G16" s="159"/>
      <c r="H16" s="778"/>
      <c r="I16" s="779"/>
      <c r="J16" s="778">
        <f>IF(I16&gt;0,IF(I16&gt;26,1,IF(I16&gt;2,28-I16,IF(I16=2,27,30))),0)</f>
        <v>0</v>
      </c>
      <c r="K16" s="779">
        <v>20</v>
      </c>
      <c r="L16" s="778">
        <f>IF(K16&gt;0,IF(K16&gt;26,1,IF(K16&gt;2,28-K16,IF(K16=2,27,30))),0)</f>
        <v>8</v>
      </c>
      <c r="M16" s="779"/>
      <c r="N16" s="780"/>
      <c r="O16" s="159"/>
      <c r="P16" s="778"/>
      <c r="Q16" s="779"/>
      <c r="R16" s="780"/>
      <c r="S16" s="784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>AW16</f>
        <v>43</v>
      </c>
      <c r="AV16" s="142">
        <f>_xlfn.RANK.EQ(AU16,$AU$12:$AU$31,0)</f>
        <v>5</v>
      </c>
      <c r="AW16" s="782">
        <f>D16+F16+H16+N16+J16+P16+R16+Z16+AB16+T16+L16+V16+X16+AF16+AD16+AJ16+AH16+AL16+AN16+AP16+AR16+AT16</f>
        <v>43</v>
      </c>
      <c r="AX16" s="178">
        <f>_xlfn.RANK.EQ(AW16,$AW$12:$AW$91,0)</f>
        <v>17</v>
      </c>
      <c r="AY16" s="769">
        <f>1+AY15</f>
        <v>5</v>
      </c>
      <c r="AZ16" s="783">
        <f>AZ15+1</f>
        <v>5</v>
      </c>
      <c r="BA16" s="16"/>
    </row>
    <row r="17" spans="1:53" s="2" customFormat="1" ht="27">
      <c r="A17" s="46"/>
      <c r="B17" s="827" t="s">
        <v>21</v>
      </c>
      <c r="C17" s="819"/>
      <c r="D17" s="820"/>
      <c r="E17" s="821">
        <v>2</v>
      </c>
      <c r="F17" s="822">
        <v>18</v>
      </c>
      <c r="G17" s="819">
        <v>6</v>
      </c>
      <c r="H17" s="820">
        <v>22</v>
      </c>
      <c r="I17" s="821"/>
      <c r="J17" s="820">
        <f>IF(I17&gt;0,IF(I17&gt;26,1,IF(I17&gt;2,28-I17,IF(I17=2,27,30))),0)</f>
        <v>0</v>
      </c>
      <c r="K17" s="821"/>
      <c r="L17" s="778">
        <f>IF(K17&gt;0,IF(K17&gt;26,1,IF(K17&gt;2,28-K17,IF(K17=2,27,30))),0)</f>
        <v>0</v>
      </c>
      <c r="M17" s="821"/>
      <c r="N17" s="822"/>
      <c r="O17" s="819"/>
      <c r="P17" s="820"/>
      <c r="Q17" s="821"/>
      <c r="R17" s="822"/>
      <c r="S17" s="819"/>
      <c r="T17" s="820"/>
      <c r="U17" s="821"/>
      <c r="V17" s="822"/>
      <c r="W17" s="819"/>
      <c r="X17" s="820"/>
      <c r="Y17" s="821"/>
      <c r="Z17" s="822"/>
      <c r="AA17" s="819"/>
      <c r="AB17" s="820"/>
      <c r="AC17" s="821"/>
      <c r="AD17" s="822"/>
      <c r="AE17" s="819"/>
      <c r="AF17" s="820"/>
      <c r="AG17" s="821"/>
      <c r="AH17" s="822"/>
      <c r="AI17" s="819"/>
      <c r="AJ17" s="820"/>
      <c r="AK17" s="821"/>
      <c r="AL17" s="822"/>
      <c r="AM17" s="819"/>
      <c r="AN17" s="820"/>
      <c r="AO17" s="821"/>
      <c r="AP17" s="822"/>
      <c r="AQ17" s="819"/>
      <c r="AR17" s="820"/>
      <c r="AS17" s="821"/>
      <c r="AT17" s="822"/>
      <c r="AU17" s="823">
        <f>AW17</f>
        <v>40</v>
      </c>
      <c r="AV17" s="142">
        <f>_xlfn.RANK.EQ(AU17,$AU$12:$AU$31,0)</f>
        <v>6</v>
      </c>
      <c r="AW17" s="825">
        <f>D17+F17+H17+N17+J17+P17+R17+Z17+AB17+T17+L17+V17+X17+AF17+AD17+AJ17+AH17+AL17+AN17+AP17+AR17+AT17</f>
        <v>40</v>
      </c>
      <c r="AX17" s="848">
        <f>_xlfn.RANK.EQ(AW17,$AW$12:$AW$91,0)</f>
        <v>18</v>
      </c>
      <c r="AY17" s="769">
        <f>1+AY16</f>
        <v>6</v>
      </c>
      <c r="AZ17" s="783">
        <f>AZ16+1</f>
        <v>6</v>
      </c>
      <c r="BA17" s="16"/>
    </row>
    <row r="18" spans="1:52" s="2" customFormat="1" ht="27">
      <c r="A18" s="46"/>
      <c r="B18" s="72" t="s">
        <v>17</v>
      </c>
      <c r="C18" s="159"/>
      <c r="D18" s="778"/>
      <c r="E18" s="779">
        <v>1</v>
      </c>
      <c r="F18" s="780">
        <v>30</v>
      </c>
      <c r="G18" s="159"/>
      <c r="H18" s="778"/>
      <c r="I18" s="779"/>
      <c r="J18" s="778">
        <f>IF(I18&gt;0,IF(I18&gt;26,1,IF(I18&gt;2,28-I18,IF(I18=2,27,30))),0)</f>
        <v>0</v>
      </c>
      <c r="K18" s="779"/>
      <c r="L18" s="778">
        <f>IF(K18&gt;0,IF(K18&gt;26,1,IF(K18&gt;2,28-K18,IF(K18=2,27,30))),0)</f>
        <v>0</v>
      </c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>AW18</f>
        <v>30</v>
      </c>
      <c r="AV18" s="142">
        <f>_xlfn.RANK.EQ(AU18,$AU$12:$AU$31,0)</f>
        <v>7</v>
      </c>
      <c r="AW18" s="782">
        <f>D18+F18+H18+N18+J18+P18+R18+Z18+AB18+T18+L18+V18+X18+AF18+AD18+AJ18+AH18+AL18+AN18+AP18+AR18+AT18</f>
        <v>30</v>
      </c>
      <c r="AX18" s="178">
        <f>_xlfn.RANK.EQ(AW18,$AW$12:$AW$91,0)</f>
        <v>21</v>
      </c>
      <c r="AY18" s="769">
        <f>1+AY17</f>
        <v>7</v>
      </c>
      <c r="AZ18" s="783">
        <f>AZ17+1</f>
        <v>7</v>
      </c>
    </row>
    <row r="19" spans="1:53" s="2" customFormat="1" ht="27" customHeight="1" hidden="1">
      <c r="A19" s="46"/>
      <c r="B19" s="72" t="s">
        <v>67</v>
      </c>
      <c r="C19" s="159"/>
      <c r="D19" s="778"/>
      <c r="E19" s="779"/>
      <c r="F19" s="780"/>
      <c r="G19" s="159"/>
      <c r="H19" s="778"/>
      <c r="I19" s="779"/>
      <c r="J19" s="780"/>
      <c r="K19" s="779"/>
      <c r="L19" s="780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>AW19</f>
        <v>0</v>
      </c>
      <c r="AV19" s="142"/>
      <c r="AW19" s="782">
        <f>D19+F19+H19+N19+J19+P19+R19+Z19+AB19+T19+L19+V19+X19+AF19+AD19+AJ19+AH19+AL19+AN19+AP19+AR19+AT19</f>
        <v>0</v>
      </c>
      <c r="AX19" s="178"/>
      <c r="AY19" s="769"/>
      <c r="AZ19" s="783"/>
      <c r="BA19" s="16"/>
    </row>
    <row r="20" spans="1:53" s="2" customFormat="1" ht="27.75" customHeight="1" hidden="1">
      <c r="A20" s="46"/>
      <c r="B20" s="72" t="s">
        <v>64</v>
      </c>
      <c r="C20" s="159"/>
      <c r="D20" s="778"/>
      <c r="E20" s="779"/>
      <c r="F20" s="780"/>
      <c r="G20" s="159"/>
      <c r="H20" s="778"/>
      <c r="I20" s="779"/>
      <c r="J20" s="780"/>
      <c r="K20" s="779"/>
      <c r="L20" s="780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>AW20</f>
        <v>0</v>
      </c>
      <c r="AV20" s="142"/>
      <c r="AW20" s="782">
        <f>D20+F20+H20+N20+J20+P20+R20+Z20+AB20+T20+L20+V20+X20+AF20+AD20+AJ20+AH20+AL20+AN20+AP20+AR20+AT20</f>
        <v>0</v>
      </c>
      <c r="AX20" s="178"/>
      <c r="AY20" s="769"/>
      <c r="AZ20" s="783"/>
      <c r="BA20" s="16"/>
    </row>
    <row r="21" spans="1:53" s="2" customFormat="1" ht="27" customHeight="1" hidden="1">
      <c r="A21" s="46"/>
      <c r="B21" s="171" t="s">
        <v>54</v>
      </c>
      <c r="C21" s="159"/>
      <c r="D21" s="778"/>
      <c r="E21" s="779"/>
      <c r="F21" s="780"/>
      <c r="G21" s="159"/>
      <c r="H21" s="778"/>
      <c r="I21" s="779"/>
      <c r="J21" s="780"/>
      <c r="K21" s="779"/>
      <c r="L21" s="780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aca="true" t="shared" si="0" ref="AU21:AU31">AW21</f>
        <v>0</v>
      </c>
      <c r="AV21" s="142"/>
      <c r="AW21" s="782">
        <f aca="true" t="shared" si="1" ref="AW21:AW31">D21+F21+H21+N21+J21+P21+R21+Z21+AB21+T21+L21+V21+X21+AF21+AD21+AJ21+AH21+AL21+AN21+AP21+AR21+AT21</f>
        <v>0</v>
      </c>
      <c r="AX21" s="178"/>
      <c r="AY21" s="769"/>
      <c r="AZ21" s="783"/>
      <c r="BA21" s="16"/>
    </row>
    <row r="22" spans="1:52" s="2" customFormat="1" ht="30" customHeight="1" hidden="1">
      <c r="A22" s="46"/>
      <c r="B22" s="72" t="s">
        <v>16</v>
      </c>
      <c r="C22" s="159"/>
      <c r="D22" s="778"/>
      <c r="E22" s="779"/>
      <c r="F22" s="780"/>
      <c r="G22" s="159"/>
      <c r="H22" s="778"/>
      <c r="I22" s="779"/>
      <c r="J22" s="780"/>
      <c r="K22" s="779"/>
      <c r="L22" s="780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0"/>
        <v>0</v>
      </c>
      <c r="AV22" s="142"/>
      <c r="AW22" s="782">
        <f t="shared" si="1"/>
        <v>0</v>
      </c>
      <c r="AX22" s="178"/>
      <c r="AY22" s="769"/>
      <c r="AZ22" s="783"/>
    </row>
    <row r="23" spans="1:53" s="2" customFormat="1" ht="27" customHeight="1" hidden="1">
      <c r="A23" s="47"/>
      <c r="B23" s="72" t="s">
        <v>81</v>
      </c>
      <c r="C23" s="159"/>
      <c r="D23" s="778"/>
      <c r="E23" s="779"/>
      <c r="F23" s="780"/>
      <c r="G23" s="159"/>
      <c r="H23" s="778"/>
      <c r="I23" s="779"/>
      <c r="J23" s="780"/>
      <c r="K23" s="779"/>
      <c r="L23" s="780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0"/>
        <v>0</v>
      </c>
      <c r="AV23" s="142"/>
      <c r="AW23" s="782">
        <f t="shared" si="1"/>
        <v>0</v>
      </c>
      <c r="AX23" s="178"/>
      <c r="AY23" s="769"/>
      <c r="AZ23" s="783"/>
      <c r="BA23" s="16"/>
    </row>
    <row r="24" spans="1:53" s="2" customFormat="1" ht="27" customHeight="1" hidden="1">
      <c r="A24" s="48"/>
      <c r="B24" s="70" t="s">
        <v>74</v>
      </c>
      <c r="C24" s="159"/>
      <c r="D24" s="778"/>
      <c r="E24" s="779"/>
      <c r="F24" s="780"/>
      <c r="G24" s="159"/>
      <c r="H24" s="778"/>
      <c r="I24" s="779"/>
      <c r="J24" s="780"/>
      <c r="K24" s="779"/>
      <c r="L24" s="780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0"/>
        <v>0</v>
      </c>
      <c r="AV24" s="142"/>
      <c r="AW24" s="782">
        <f t="shared" si="1"/>
        <v>0</v>
      </c>
      <c r="AX24" s="178"/>
      <c r="AY24" s="769"/>
      <c r="AZ24" s="783"/>
      <c r="BA24" s="16"/>
    </row>
    <row r="25" spans="1:52" s="2" customFormat="1" ht="27.75" customHeight="1" hidden="1">
      <c r="A25" s="46">
        <v>1</v>
      </c>
      <c r="B25" s="72" t="s">
        <v>15</v>
      </c>
      <c r="C25" s="159"/>
      <c r="D25" s="778"/>
      <c r="E25" s="779"/>
      <c r="F25" s="780"/>
      <c r="G25" s="159"/>
      <c r="H25" s="778"/>
      <c r="I25" s="779"/>
      <c r="J25" s="780"/>
      <c r="K25" s="779"/>
      <c r="L25" s="780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0"/>
        <v>0</v>
      </c>
      <c r="AV25" s="142"/>
      <c r="AW25" s="782">
        <f t="shared" si="1"/>
        <v>0</v>
      </c>
      <c r="AX25" s="178"/>
      <c r="AY25" s="769"/>
      <c r="AZ25" s="783"/>
    </row>
    <row r="26" spans="1:53" s="2" customFormat="1" ht="27.75" customHeight="1" hidden="1">
      <c r="A26" s="46"/>
      <c r="B26" s="72" t="s">
        <v>23</v>
      </c>
      <c r="C26" s="159"/>
      <c r="D26" s="778"/>
      <c r="E26" s="779"/>
      <c r="F26" s="780"/>
      <c r="G26" s="159"/>
      <c r="H26" s="778"/>
      <c r="I26" s="779"/>
      <c r="J26" s="780"/>
      <c r="K26" s="779"/>
      <c r="L26" s="780"/>
      <c r="M26" s="779"/>
      <c r="N26" s="780"/>
      <c r="O26" s="159"/>
      <c r="P26" s="778"/>
      <c r="Q26" s="779"/>
      <c r="R26" s="780"/>
      <c r="S26" s="159"/>
      <c r="T26" s="778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0"/>
        <v>0</v>
      </c>
      <c r="AV26" s="142"/>
      <c r="AW26" s="782">
        <f t="shared" si="1"/>
        <v>0</v>
      </c>
      <c r="AX26" s="178"/>
      <c r="AY26" s="769"/>
      <c r="AZ26" s="783"/>
      <c r="BA26" s="16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779"/>
      <c r="L27" s="780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0"/>
        <v>0</v>
      </c>
      <c r="AV27" s="142"/>
      <c r="AW27" s="782">
        <f t="shared" si="1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779"/>
      <c r="L28" s="780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0"/>
        <v>0</v>
      </c>
      <c r="AV28" s="142"/>
      <c r="AW28" s="782">
        <f t="shared" si="1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779"/>
      <c r="L29" s="780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0"/>
        <v>0</v>
      </c>
      <c r="AV29" s="142"/>
      <c r="AW29" s="782">
        <f t="shared" si="1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786"/>
      <c r="L30" s="76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0"/>
        <v>0</v>
      </c>
      <c r="AV30" s="142"/>
      <c r="AW30" s="782">
        <f t="shared" si="1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4"/>
      <c r="L31" s="795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0"/>
        <v>0</v>
      </c>
      <c r="AV31" s="177"/>
      <c r="AW31" s="798">
        <f t="shared" si="1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.75" thickBot="1">
      <c r="A33" s="18"/>
      <c r="B33" s="900" t="s">
        <v>66</v>
      </c>
      <c r="C33" s="770">
        <v>8</v>
      </c>
      <c r="D33" s="771">
        <v>20</v>
      </c>
      <c r="E33" s="772">
        <v>3</v>
      </c>
      <c r="F33" s="773">
        <v>25</v>
      </c>
      <c r="G33" s="770">
        <v>3</v>
      </c>
      <c r="H33" s="771">
        <v>25</v>
      </c>
      <c r="I33" s="772">
        <v>1</v>
      </c>
      <c r="J33" s="771">
        <f>IF(I33&gt;0,IF(I33&gt;26,1,IF(I33&gt;2,28-I33,IF(I33=2,27,30))),0)</f>
        <v>30</v>
      </c>
      <c r="K33" s="772">
        <v>5</v>
      </c>
      <c r="L33" s="771">
        <f>IF(K33&gt;0,IF(K33&gt;26,1,IF(K33&gt;2,28-K33,IF(K33=2,27,30))),0)</f>
        <v>23</v>
      </c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774">
        <f>AW33</f>
        <v>123</v>
      </c>
      <c r="AV33" s="764">
        <f>_xlfn.RANK.EQ(AU33,$AU$33:$AU$57,0)</f>
        <v>1</v>
      </c>
      <c r="AW33" s="807">
        <f>D33+F33+H33+N33+J33+P33+R33+Z33+AB33+T33+L33+V33+X33+AF33+AD33+AJ33+AH33+AL33+AN33+AP33+AR33+AT33</f>
        <v>123</v>
      </c>
      <c r="AX33" s="765">
        <f>_xlfn.RANK.EQ(AW33,$AW$12:$AW$91,0)</f>
        <v>1</v>
      </c>
      <c r="AY33" s="776">
        <f>1+AY32</f>
        <v>1</v>
      </c>
      <c r="AZ33" s="777">
        <f>AZ18+1</f>
        <v>8</v>
      </c>
    </row>
    <row r="34" spans="1:52" s="2" customFormat="1" ht="27.75" thickBot="1">
      <c r="A34" s="814"/>
      <c r="B34" s="72" t="s">
        <v>34</v>
      </c>
      <c r="C34" s="159">
        <v>1</v>
      </c>
      <c r="D34" s="778">
        <v>30</v>
      </c>
      <c r="E34" s="779">
        <v>6</v>
      </c>
      <c r="F34" s="780">
        <v>22</v>
      </c>
      <c r="G34" s="159">
        <v>7</v>
      </c>
      <c r="H34" s="778">
        <v>21</v>
      </c>
      <c r="I34" s="779">
        <v>2</v>
      </c>
      <c r="J34" s="778">
        <f>IF(I34&gt;0,IF(I34&gt;26,1,IF(I34&gt;2,28-I34,IF(I34=2,27,30))),0)</f>
        <v>27</v>
      </c>
      <c r="K34" s="779">
        <v>14</v>
      </c>
      <c r="L34" s="778">
        <f>IF(K34&gt;0,IF(K34&gt;26,1,IF(K34&gt;2,28-K34,IF(K34=2,27,30))),0)</f>
        <v>14</v>
      </c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809">
        <f>AW34</f>
        <v>114</v>
      </c>
      <c r="AV34" s="142">
        <f>_xlfn.RANK.EQ(AU34,$AU$33:$AU$57,0)</f>
        <v>2</v>
      </c>
      <c r="AW34" s="808">
        <f>D34+F34+H34+N34+J34+P34+R34+Z34+AB34+T34+L34+V34+X34+AF34+AD34+AJ34+AH34+AL34+AN34+AP34+AR34+AT34</f>
        <v>114</v>
      </c>
      <c r="AX34" s="178">
        <f>_xlfn.RANK.EQ(AW34,$AW$12:$AW$91,0)</f>
        <v>2</v>
      </c>
      <c r="AY34" s="769">
        <f>1+AY33</f>
        <v>2</v>
      </c>
      <c r="AZ34" s="777">
        <f>AZ33+1</f>
        <v>9</v>
      </c>
    </row>
    <row r="35" spans="1:52" s="2" customFormat="1" ht="27">
      <c r="A35" s="15"/>
      <c r="B35" s="72" t="s">
        <v>27</v>
      </c>
      <c r="C35" s="159">
        <v>3</v>
      </c>
      <c r="D35" s="778">
        <v>25</v>
      </c>
      <c r="E35" s="779">
        <v>10</v>
      </c>
      <c r="F35" s="780">
        <v>18</v>
      </c>
      <c r="G35" s="159">
        <v>8</v>
      </c>
      <c r="H35" s="778">
        <v>20</v>
      </c>
      <c r="I35" s="779">
        <v>9</v>
      </c>
      <c r="J35" s="778">
        <f>IF(I35&gt;0,IF(I35&gt;26,1,IF(I35&gt;2,28-I35,IF(I35=2,27,30))),0)</f>
        <v>19</v>
      </c>
      <c r="K35" s="779">
        <v>10</v>
      </c>
      <c r="L35" s="778">
        <f>IF(K35&gt;0,IF(K35&gt;26,1,IF(K35&gt;2,28-K35,IF(K35=2,27,30))),0)</f>
        <v>18</v>
      </c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>AW35</f>
        <v>100</v>
      </c>
      <c r="AV35" s="142">
        <f>_xlfn.RANK.EQ(AU35,$AU$33:$AU$57,0)</f>
        <v>3</v>
      </c>
      <c r="AW35" s="808">
        <f>D35+F35+H35+N35+J35+P35+R35+Z35+AB35+T35+L35+V35+X35+AF35+AD35+AJ35+AH35+AL35+AN35+AP35+AR35+AT35</f>
        <v>100</v>
      </c>
      <c r="AX35" s="178">
        <f>_xlfn.RANK.EQ(AW35,$AW$12:$AW$91,0)</f>
        <v>5</v>
      </c>
      <c r="AY35" s="769">
        <f>1+AY34</f>
        <v>3</v>
      </c>
      <c r="AZ35" s="783">
        <f>AZ34+1</f>
        <v>10</v>
      </c>
    </row>
    <row r="36" spans="1:89" s="2" customFormat="1" ht="27">
      <c r="A36" s="15"/>
      <c r="B36" s="72" t="s">
        <v>84</v>
      </c>
      <c r="C36" s="159">
        <v>13</v>
      </c>
      <c r="D36" s="778">
        <v>15</v>
      </c>
      <c r="E36" s="779">
        <v>17</v>
      </c>
      <c r="F36" s="780">
        <v>11</v>
      </c>
      <c r="G36" s="159">
        <v>5</v>
      </c>
      <c r="H36" s="778">
        <v>23</v>
      </c>
      <c r="I36" s="779">
        <v>8</v>
      </c>
      <c r="J36" s="778">
        <f>IF(I36&gt;0,IF(I36&gt;26,1,IF(I36&gt;2,28-I36,IF(I36=2,27,30))),0)</f>
        <v>20</v>
      </c>
      <c r="K36" s="779">
        <v>17</v>
      </c>
      <c r="L36" s="778">
        <f>IF(K36&gt;0,IF(K36&gt;26,1,IF(K36&gt;2,28-K36,IF(K36=2,27,30))),0)</f>
        <v>11</v>
      </c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>AW36</f>
        <v>80</v>
      </c>
      <c r="AV36" s="142">
        <f>_xlfn.RANK.EQ(AU36,$AU$33:$AU$57,0)</f>
        <v>4</v>
      </c>
      <c r="AW36" s="808">
        <f>D36+F36+H36+N36+J36+P36+R36+Z36+AB36+T36+L36+V36+X36+AF36+AD36+AJ36+AH36+AL36+AN36+AP36+AR36+AT36</f>
        <v>80</v>
      </c>
      <c r="AX36" s="178">
        <f>_xlfn.RANK.EQ(AW36,$AW$12:$AW$91,0)</f>
        <v>8</v>
      </c>
      <c r="AY36" s="769">
        <f>1+AY35</f>
        <v>4</v>
      </c>
      <c r="AZ36" s="783">
        <f>AZ35+1</f>
        <v>11</v>
      </c>
      <c r="CF36" s="28"/>
      <c r="CG36" s="28"/>
      <c r="CH36" s="28"/>
      <c r="CI36" s="28"/>
      <c r="CJ36" s="28"/>
      <c r="CK36" s="28"/>
    </row>
    <row r="37" spans="1:89" s="28" customFormat="1" ht="31.5" customHeight="1">
      <c r="A37" s="847"/>
      <c r="B37" s="72" t="s">
        <v>29</v>
      </c>
      <c r="C37" s="159">
        <v>2</v>
      </c>
      <c r="D37" s="778">
        <v>27</v>
      </c>
      <c r="E37" s="779">
        <v>11</v>
      </c>
      <c r="F37" s="780">
        <v>17</v>
      </c>
      <c r="G37" s="159">
        <v>11</v>
      </c>
      <c r="H37" s="778">
        <v>17</v>
      </c>
      <c r="I37" s="779"/>
      <c r="J37" s="778">
        <f>IF(I37&gt;0,IF(I37&gt;26,1,IF(I37&gt;2,28-I37,IF(I37=2,27,30))),0)</f>
        <v>0</v>
      </c>
      <c r="K37" s="82" t="s">
        <v>257</v>
      </c>
      <c r="L37" s="778">
        <v>15.5</v>
      </c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>AW37</f>
        <v>76.5</v>
      </c>
      <c r="AV37" s="142">
        <f>_xlfn.RANK.EQ(AU37,$AU$33:$AU$57,0)</f>
        <v>5</v>
      </c>
      <c r="AW37" s="808">
        <f>D37+F37+H37+N37+J37+P37+R37+Z37+AB37+T37+L37+V37+X37+AF37+AD37+AJ37+AH37+AL37+AN37+AP37+AR37+AT37</f>
        <v>76.5</v>
      </c>
      <c r="AX37" s="147">
        <f>_xlfn.RANK.EQ(AW37,$AW$12:$AW$91,0)</f>
        <v>9</v>
      </c>
      <c r="AY37" s="769">
        <f>1+AY36</f>
        <v>5</v>
      </c>
      <c r="AZ37" s="783">
        <f>AZ36+1</f>
        <v>12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52" s="2" customFormat="1" ht="27">
      <c r="A38" s="57"/>
      <c r="B38" s="72" t="s">
        <v>30</v>
      </c>
      <c r="C38" s="159">
        <v>15</v>
      </c>
      <c r="D38" s="778">
        <v>13</v>
      </c>
      <c r="E38" s="779">
        <v>7</v>
      </c>
      <c r="F38" s="780">
        <v>21</v>
      </c>
      <c r="G38" s="159">
        <v>12</v>
      </c>
      <c r="H38" s="778">
        <v>4</v>
      </c>
      <c r="I38" s="779"/>
      <c r="J38" s="778">
        <f>IF(I38&gt;0,IF(I38&gt;26,1,IF(I38&gt;2,28-I38,IF(I38=2,27,30))),0)</f>
        <v>0</v>
      </c>
      <c r="K38" s="82" t="s">
        <v>257</v>
      </c>
      <c r="L38" s="778">
        <v>15.5</v>
      </c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>AW38</f>
        <v>53.5</v>
      </c>
      <c r="AV38" s="142">
        <f>_xlfn.RANK.EQ(AU38,$AU$33:$AU$57,0)</f>
        <v>6</v>
      </c>
      <c r="AW38" s="808">
        <f>D38+F38+H38+N38+J38+P38+R38+Z38+AB38+T38+L38+V38+X38+AF38+AD38+AJ38+AH38+AL38+AN38+AP38+AR38+AT38</f>
        <v>53.5</v>
      </c>
      <c r="AX38" s="147">
        <f>_xlfn.RANK.EQ(AW38,$AW$12:$AW$91,0)</f>
        <v>13</v>
      </c>
      <c r="AY38" s="769">
        <f>1+AY37</f>
        <v>6</v>
      </c>
      <c r="AZ38" s="783">
        <f>AZ37+1</f>
        <v>13</v>
      </c>
    </row>
    <row r="39" spans="1:52" s="2" customFormat="1" ht="27">
      <c r="A39" s="15"/>
      <c r="B39" s="72" t="s">
        <v>26</v>
      </c>
      <c r="C39" s="159"/>
      <c r="D39" s="778"/>
      <c r="E39" s="779">
        <v>15</v>
      </c>
      <c r="F39" s="780">
        <v>13</v>
      </c>
      <c r="G39" s="159"/>
      <c r="H39" s="778"/>
      <c r="I39" s="779">
        <v>10</v>
      </c>
      <c r="J39" s="778">
        <f>IF(I39&gt;0,IF(I39&gt;26,1,IF(I39&gt;2,28-I39,IF(I39=2,27,30))),0)</f>
        <v>18</v>
      </c>
      <c r="K39" s="779">
        <v>8</v>
      </c>
      <c r="L39" s="778">
        <f>IF(K39&gt;0,IF(K39&gt;26,1,IF(K39&gt;2,28-K39,IF(K39=2,27,30))),0)</f>
        <v>20</v>
      </c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>AW39</f>
        <v>51</v>
      </c>
      <c r="AV39" s="142">
        <f>_xlfn.RANK.EQ(AU39,$AU$33:$AU$57,0)</f>
        <v>7</v>
      </c>
      <c r="AW39" s="808">
        <f>D39+F39+H39+N39+J39+P39+R39+Z39+AB39+T39+L39+V39+X39+AF39+AD39+AJ39+AH39+AL39+AN39+AP39+AR39+AT39</f>
        <v>51</v>
      </c>
      <c r="AX39" s="178">
        <f>_xlfn.RANK.EQ(AW39,$AW$12:$AW$91,0)</f>
        <v>14</v>
      </c>
      <c r="AY39" s="769">
        <f>1+AY38</f>
        <v>7</v>
      </c>
      <c r="AZ39" s="783">
        <f>AZ38+1</f>
        <v>14</v>
      </c>
    </row>
    <row r="40" spans="1:52" s="2" customFormat="1" ht="27">
      <c r="A40" s="15"/>
      <c r="B40" s="827" t="s">
        <v>32</v>
      </c>
      <c r="C40" s="819">
        <v>16</v>
      </c>
      <c r="D40" s="820">
        <v>12</v>
      </c>
      <c r="E40" s="821">
        <v>20</v>
      </c>
      <c r="F40" s="822">
        <v>8</v>
      </c>
      <c r="G40" s="819"/>
      <c r="H40" s="820"/>
      <c r="I40" s="821"/>
      <c r="J40" s="820">
        <f>IF(I40&gt;0,IF(I40&gt;26,1,IF(I40&gt;2,28-I40,IF(I40=2,27,30))),0)</f>
        <v>0</v>
      </c>
      <c r="K40" s="821"/>
      <c r="L40" s="778">
        <f>IF(K40&gt;0,IF(K40&gt;26,1,IF(K40&gt;2,28-K40,IF(K40=2,27,30))),0)</f>
        <v>0</v>
      </c>
      <c r="M40" s="821"/>
      <c r="N40" s="822"/>
      <c r="O40" s="819"/>
      <c r="P40" s="820"/>
      <c r="Q40" s="821"/>
      <c r="R40" s="822"/>
      <c r="S40" s="819"/>
      <c r="T40" s="820"/>
      <c r="U40" s="821"/>
      <c r="V40" s="822"/>
      <c r="W40" s="819"/>
      <c r="X40" s="820"/>
      <c r="Y40" s="821"/>
      <c r="Z40" s="822"/>
      <c r="AA40" s="819"/>
      <c r="AB40" s="820"/>
      <c r="AC40" s="821"/>
      <c r="AD40" s="822"/>
      <c r="AE40" s="819"/>
      <c r="AF40" s="820"/>
      <c r="AG40" s="821"/>
      <c r="AH40" s="822"/>
      <c r="AI40" s="819"/>
      <c r="AJ40" s="820"/>
      <c r="AK40" s="821"/>
      <c r="AL40" s="822"/>
      <c r="AM40" s="819"/>
      <c r="AN40" s="820"/>
      <c r="AO40" s="821"/>
      <c r="AP40" s="822"/>
      <c r="AQ40" s="819"/>
      <c r="AR40" s="820"/>
      <c r="AS40" s="821"/>
      <c r="AT40" s="822"/>
      <c r="AU40" s="823">
        <f>AW40</f>
        <v>20</v>
      </c>
      <c r="AV40" s="142">
        <f>_xlfn.RANK.EQ(AU40,$AU$33:$AU$57,0)</f>
        <v>8</v>
      </c>
      <c r="AW40" s="828">
        <f>D40+F40+H40+N40+J40+P40+R40+Z40+AB40+T40+L40+V40+X40+AF40+AD40+AJ40+AH40+AL40+AN40+AP40+AR40+AT40</f>
        <v>20</v>
      </c>
      <c r="AX40" s="848">
        <f>_xlfn.RANK.EQ(AW40,$AW$12:$AW$91,0)</f>
        <v>22</v>
      </c>
      <c r="AY40" s="769">
        <f>1+AY39</f>
        <v>8</v>
      </c>
      <c r="AZ40" s="783">
        <f>AZ39+1</f>
        <v>15</v>
      </c>
    </row>
    <row r="41" spans="1:52" s="2" customFormat="1" ht="27" customHeight="1" thickBot="1">
      <c r="A41" s="181"/>
      <c r="B41" s="72" t="s">
        <v>72</v>
      </c>
      <c r="C41" s="159"/>
      <c r="D41" s="778"/>
      <c r="E41" s="779"/>
      <c r="F41" s="780"/>
      <c r="G41" s="159"/>
      <c r="H41" s="778"/>
      <c r="I41" s="779"/>
      <c r="J41" s="780"/>
      <c r="K41" s="159">
        <v>16</v>
      </c>
      <c r="L41" s="778">
        <f>IF(K41&gt;0,IF(K41&gt;26,1,IF(K41&gt;2,28-K41,IF(K41=2,27,30))),0)</f>
        <v>12</v>
      </c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>AW41</f>
        <v>12</v>
      </c>
      <c r="AV41" s="142">
        <f>_xlfn.RANK.EQ(AU41,$AU$33:$AU$57,0)</f>
        <v>9</v>
      </c>
      <c r="AW41" s="808">
        <f>D41+F41+H41+N41+J41+P41+R41+Z41+AB41+T41+L41+V41+X41+AF41+AD41+AJ41+AH41+AL41+AN41+AP41+AR41+AT41</f>
        <v>12</v>
      </c>
      <c r="AX41" s="848">
        <f>_xlfn.RANK.EQ(AW41,$AW$12:$AW$91,0)</f>
        <v>25</v>
      </c>
      <c r="AY41" s="769">
        <f>1+AY40</f>
        <v>9</v>
      </c>
      <c r="AZ41" s="783">
        <f>AZ40+1</f>
        <v>16</v>
      </c>
    </row>
    <row r="42" spans="1:52" s="2" customFormat="1" ht="27" customHeight="1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779"/>
      <c r="L42" s="780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2" ref="AU42:AU57">AW42</f>
        <v>0</v>
      </c>
      <c r="AV42" s="142"/>
      <c r="AW42" s="808">
        <f aca="true" t="shared" si="3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customHeight="1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779"/>
      <c r="L43" s="780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2"/>
        <v>0</v>
      </c>
      <c r="AV43" s="142"/>
      <c r="AW43" s="808">
        <f t="shared" si="3"/>
        <v>0</v>
      </c>
      <c r="AX43" s="178"/>
      <c r="AY43" s="769"/>
      <c r="AZ43" s="783"/>
    </row>
    <row r="44" spans="1:52" s="2" customFormat="1" ht="27" customHeight="1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779"/>
      <c r="L44" s="780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2"/>
        <v>0</v>
      </c>
      <c r="AV44" s="142"/>
      <c r="AW44" s="808">
        <f t="shared" si="3"/>
        <v>0</v>
      </c>
      <c r="AX44" s="178"/>
      <c r="AY44" s="769"/>
      <c r="AZ44" s="783"/>
    </row>
    <row r="45" spans="1:52" s="2" customFormat="1" ht="27" customHeight="1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779"/>
      <c r="L45" s="780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2"/>
        <v>0</v>
      </c>
      <c r="AV45" s="142"/>
      <c r="AW45" s="808">
        <f t="shared" si="3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6"/>
      <c r="L46" s="768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2"/>
        <v>0</v>
      </c>
      <c r="AV46" s="142"/>
      <c r="AW46" s="808">
        <f t="shared" si="3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779"/>
      <c r="L47" s="780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2"/>
        <v>0</v>
      </c>
      <c r="AV47" s="142"/>
      <c r="AW47" s="808">
        <f t="shared" si="3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779"/>
      <c r="L48" s="780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2"/>
        <v>0</v>
      </c>
      <c r="AV48" s="142"/>
      <c r="AW48" s="808">
        <f t="shared" si="3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779"/>
      <c r="L49" s="780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2"/>
        <v>0</v>
      </c>
      <c r="AV49" s="142"/>
      <c r="AW49" s="808">
        <f t="shared" si="3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6"/>
      <c r="L50" s="768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2"/>
        <v>0</v>
      </c>
      <c r="AV50" s="142"/>
      <c r="AW50" s="808">
        <f t="shared" si="3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779"/>
      <c r="L51" s="780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2"/>
        <v>0</v>
      </c>
      <c r="AV51" s="142"/>
      <c r="AW51" s="808">
        <f t="shared" si="3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779"/>
      <c r="L52" s="780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2"/>
        <v>0</v>
      </c>
      <c r="AV52" s="142"/>
      <c r="AW52" s="808">
        <f t="shared" si="3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6"/>
      <c r="L53" s="768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2"/>
        <v>0</v>
      </c>
      <c r="AV53" s="142"/>
      <c r="AW53" s="808">
        <f t="shared" si="3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779"/>
      <c r="L54" s="780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2"/>
        <v>0</v>
      </c>
      <c r="AV54" s="142"/>
      <c r="AW54" s="808">
        <f t="shared" si="3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779"/>
      <c r="L55" s="780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2"/>
        <v>0</v>
      </c>
      <c r="AV55" s="142"/>
      <c r="AW55" s="808">
        <f t="shared" si="3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779"/>
      <c r="L56" s="780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2"/>
        <v>0</v>
      </c>
      <c r="AV56" s="142"/>
      <c r="AW56" s="808">
        <f t="shared" si="3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1"/>
      <c r="L57" s="792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2"/>
        <v>0</v>
      </c>
      <c r="AV57" s="142"/>
      <c r="AW57" s="811">
        <f t="shared" si="3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15"/>
      <c r="B59" s="763" t="s">
        <v>79</v>
      </c>
      <c r="C59" s="770">
        <v>6</v>
      </c>
      <c r="D59" s="771">
        <v>22</v>
      </c>
      <c r="E59" s="772">
        <v>14</v>
      </c>
      <c r="F59" s="773">
        <v>10</v>
      </c>
      <c r="G59" s="770">
        <v>1</v>
      </c>
      <c r="H59" s="771">
        <v>30</v>
      </c>
      <c r="I59" s="772">
        <v>7</v>
      </c>
      <c r="J59" s="771">
        <f>IF(I59&gt;0,IF(I59&gt;26,1,IF(I59&gt;2,28-I59,IF(I59=2,27,30))),0)</f>
        <v>21</v>
      </c>
      <c r="K59" s="772">
        <v>11</v>
      </c>
      <c r="L59" s="771">
        <f>IF(K59&gt;0,IF(K59&gt;26,1,IF(K59&gt;2,28-K59,IF(K59=2,27,30))),0)</f>
        <v>17</v>
      </c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>AW59</f>
        <v>100</v>
      </c>
      <c r="AV59" s="764">
        <f>_xlfn.RANK.EQ(AU59,$AU$59:$AU$91,0)</f>
        <v>1</v>
      </c>
      <c r="AW59" s="807">
        <f>D59+F59+H59+N59+J59+P59+R59+Z59+AB59+T59+L59+V59+X59+AF59+AD59+AJ59+AH59+AL59+AN59+AP59+AR59+AT59</f>
        <v>100</v>
      </c>
      <c r="AX59" s="816">
        <f>_xlfn.RANK.EQ(AW59,$AW$12:$AW$91,0)</f>
        <v>5</v>
      </c>
      <c r="AY59" s="776">
        <f>1+AY58</f>
        <v>1</v>
      </c>
      <c r="AZ59" s="777">
        <f>AZ41+1</f>
        <v>17</v>
      </c>
    </row>
    <row r="60" spans="1:52" s="2" customFormat="1" ht="27">
      <c r="A60" s="35"/>
      <c r="B60" s="72" t="s">
        <v>75</v>
      </c>
      <c r="C60" s="159">
        <v>14</v>
      </c>
      <c r="D60" s="778">
        <v>14</v>
      </c>
      <c r="E60" s="779">
        <v>9</v>
      </c>
      <c r="F60" s="780">
        <v>19</v>
      </c>
      <c r="G60" s="159">
        <v>2</v>
      </c>
      <c r="H60" s="778">
        <v>27</v>
      </c>
      <c r="I60" s="779">
        <v>5</v>
      </c>
      <c r="J60" s="778">
        <f>IF(I60&gt;0,IF(I60&gt;26,1,IF(I60&gt;2,28-I60,IF(I60=2,27,30))),0)</f>
        <v>23</v>
      </c>
      <c r="K60" s="779">
        <v>15</v>
      </c>
      <c r="L60" s="778">
        <f>IF(K60&gt;0,IF(K60&gt;26,1,IF(K60&gt;2,28-K60,IF(K60=2,27,30))),0)</f>
        <v>13</v>
      </c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>AW60</f>
        <v>96</v>
      </c>
      <c r="AV60" s="142">
        <f>_xlfn.RANK.EQ(AU60,$AU$59:$AU$91,0)</f>
        <v>2</v>
      </c>
      <c r="AW60" s="808">
        <f>D60+F60+H60+N60+J60+P60+R60+Z60+AB60+T60+L60+V60+X60+AF60+AD60+AJ60+AH60+AL60+AN60+AP60+AR60+AT60</f>
        <v>96</v>
      </c>
      <c r="AX60" s="147">
        <f>_xlfn.RANK.EQ(AW60,$AW$12:$AW$91,0)</f>
        <v>7</v>
      </c>
      <c r="AY60" s="769">
        <f>1+AY59</f>
        <v>2</v>
      </c>
      <c r="AZ60" s="783">
        <f>AZ59+1</f>
        <v>18</v>
      </c>
    </row>
    <row r="61" spans="1:89" s="28" customFormat="1" ht="27.75" thickBot="1">
      <c r="A61" s="22"/>
      <c r="B61" s="72" t="s">
        <v>69</v>
      </c>
      <c r="C61" s="159">
        <v>12</v>
      </c>
      <c r="D61" s="778">
        <v>16</v>
      </c>
      <c r="E61" s="779">
        <v>16</v>
      </c>
      <c r="F61" s="780">
        <v>12</v>
      </c>
      <c r="G61" s="159">
        <v>9</v>
      </c>
      <c r="H61" s="778">
        <v>19</v>
      </c>
      <c r="I61" s="779"/>
      <c r="J61" s="778">
        <f>IF(I61&gt;0,IF(I61&gt;26,1,IF(I61&gt;2,28-I61,IF(I61=2,27,30))),0)</f>
        <v>0</v>
      </c>
      <c r="K61" s="779">
        <v>18</v>
      </c>
      <c r="L61" s="778">
        <f>IF(K61&gt;0,IF(K61&gt;26,1,IF(K61&gt;2,28-K61,IF(K61=2,27,30))),0)</f>
        <v>10</v>
      </c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781">
        <f>AW61</f>
        <v>57</v>
      </c>
      <c r="AV61" s="142">
        <f>_xlfn.RANK.EQ(AU61,$AU$59:$AU$91,0)</f>
        <v>3</v>
      </c>
      <c r="AW61" s="808">
        <f>D61+F61+H61+N61+J61+P61+R61+Z61+AB61+T61+L61+V61+X61+AF61+AD61+AJ61+AH61+AL61+AN61+AP61+AR61+AT61</f>
        <v>57</v>
      </c>
      <c r="AX61" s="178">
        <f>_xlfn.RANK.EQ(AW61,$AW$12:$AW$91,0)</f>
        <v>11</v>
      </c>
      <c r="AY61" s="769">
        <f>1+AY60</f>
        <v>3</v>
      </c>
      <c r="AZ61" s="783">
        <f>AZ60+1</f>
        <v>19</v>
      </c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:52" s="2" customFormat="1" ht="27">
      <c r="A62" s="21"/>
      <c r="B62" s="73" t="s">
        <v>58</v>
      </c>
      <c r="C62" s="87">
        <v>18</v>
      </c>
      <c r="D62" s="86">
        <v>10</v>
      </c>
      <c r="E62" s="82" t="s">
        <v>100</v>
      </c>
      <c r="F62" s="96">
        <v>15</v>
      </c>
      <c r="G62" s="87" t="s">
        <v>93</v>
      </c>
      <c r="H62" s="90">
        <v>12</v>
      </c>
      <c r="I62" s="82"/>
      <c r="J62" s="90">
        <f>IF(I62&gt;0,IF(I62&gt;26,1,IF(I62&gt;2,28-I62,IF(I62=2,27,30))),0)</f>
        <v>0</v>
      </c>
      <c r="K62" s="779">
        <v>9</v>
      </c>
      <c r="L62" s="778">
        <f>IF(K62&gt;0,IF(K62&gt;26,1,IF(K62&gt;2,28-K62,IF(K62=2,27,30))),0)</f>
        <v>19</v>
      </c>
      <c r="M62" s="82"/>
      <c r="N62" s="104"/>
      <c r="O62" s="87"/>
      <c r="P62" s="90"/>
      <c r="Q62" s="82"/>
      <c r="R62" s="96"/>
      <c r="S62" s="87"/>
      <c r="T62" s="90"/>
      <c r="U62" s="82"/>
      <c r="V62" s="108"/>
      <c r="W62" s="87"/>
      <c r="X62" s="117"/>
      <c r="Y62" s="82"/>
      <c r="Z62" s="108"/>
      <c r="AA62" s="87"/>
      <c r="AB62" s="117"/>
      <c r="AC62" s="82"/>
      <c r="AD62" s="108"/>
      <c r="AE62" s="87"/>
      <c r="AF62" s="86"/>
      <c r="AG62" s="125"/>
      <c r="AH62" s="108"/>
      <c r="AI62" s="87"/>
      <c r="AJ62" s="86"/>
      <c r="AK62" s="82"/>
      <c r="AL62" s="108"/>
      <c r="AM62" s="132"/>
      <c r="AN62" s="86"/>
      <c r="AO62" s="125"/>
      <c r="AP62" s="108"/>
      <c r="AQ62" s="132"/>
      <c r="AR62" s="86"/>
      <c r="AS62" s="125"/>
      <c r="AT62" s="108"/>
      <c r="AU62" s="846">
        <f>AW62</f>
        <v>56</v>
      </c>
      <c r="AV62" s="142">
        <f>_xlfn.RANK.EQ(AU62,$AU$59:$AU$91,0)</f>
        <v>4</v>
      </c>
      <c r="AW62" s="815">
        <f>D62+F62+H62+N62+J62+P62+R62+Z62+AB62+T62+L62+V62+X62+AF62+AD62+AJ62+AH62+AL62+AN62+AP62+AR62+AT62</f>
        <v>56</v>
      </c>
      <c r="AX62" s="147">
        <f>_xlfn.RANK.EQ(AW62,$AW$12:$AW$91,0)</f>
        <v>12</v>
      </c>
      <c r="AY62" s="769">
        <f>1+AY61</f>
        <v>4</v>
      </c>
      <c r="AZ62" s="783">
        <f>AZ61+1</f>
        <v>20</v>
      </c>
    </row>
    <row r="63" spans="1:89" s="2" customFormat="1" ht="27">
      <c r="A63" s="845"/>
      <c r="B63" s="77" t="s">
        <v>183</v>
      </c>
      <c r="C63" s="159">
        <v>10</v>
      </c>
      <c r="D63" s="778">
        <v>18</v>
      </c>
      <c r="E63" s="779"/>
      <c r="F63" s="780"/>
      <c r="G63" s="159"/>
      <c r="H63" s="778"/>
      <c r="I63" s="779">
        <v>6</v>
      </c>
      <c r="J63" s="778">
        <f>IF(I63&gt;0,IF(I63&gt;26,1,IF(I63&gt;2,28-I63,IF(I63=2,27,30))),0)</f>
        <v>22</v>
      </c>
      <c r="K63" s="779">
        <v>19</v>
      </c>
      <c r="L63" s="778">
        <f>IF(K63&gt;0,IF(K63&gt;26,1,IF(K63&gt;2,28-K63,IF(K63=2,27,30))),0)</f>
        <v>9</v>
      </c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809">
        <f>AW63</f>
        <v>49</v>
      </c>
      <c r="AV63" s="142">
        <f>_xlfn.RANK.EQ(AU63,$AU$59:$AU$91,0)</f>
        <v>5</v>
      </c>
      <c r="AW63" s="808">
        <f>D63+F63+H63+N63+J63+P63+R63+Z63+AB63+T63+L63+V63+X63+AF63+AD63+AJ63+AH63+AL63+AN63+AP63+AR63+AT63</f>
        <v>49</v>
      </c>
      <c r="AX63" s="147">
        <f>_xlfn.RANK.EQ(AW63,$AW$12:$AW$91,0)</f>
        <v>15</v>
      </c>
      <c r="AY63" s="769">
        <f>1+AY62</f>
        <v>5</v>
      </c>
      <c r="AZ63" s="783">
        <f>AZ62+1</f>
        <v>21</v>
      </c>
      <c r="BA63" s="16"/>
      <c r="CF63" s="28"/>
      <c r="CG63" s="28"/>
      <c r="CH63" s="28"/>
      <c r="CI63" s="28"/>
      <c r="CJ63" s="28"/>
      <c r="CK63" s="28"/>
    </row>
    <row r="64" spans="1:52" s="2" customFormat="1" ht="27">
      <c r="A64" s="21"/>
      <c r="B64" s="74" t="s">
        <v>44</v>
      </c>
      <c r="C64" s="87"/>
      <c r="D64" s="86"/>
      <c r="E64" s="82" t="s">
        <v>83</v>
      </c>
      <c r="F64" s="96">
        <v>9</v>
      </c>
      <c r="G64" s="87"/>
      <c r="H64" s="90"/>
      <c r="I64" s="82"/>
      <c r="J64" s="90">
        <f>IF(I64&gt;0,IF(I64&gt;26,1,IF(I64&gt;2,28-I64,IF(I64=2,27,30))),0)</f>
        <v>0</v>
      </c>
      <c r="K64" s="779">
        <v>3</v>
      </c>
      <c r="L64" s="778">
        <f>IF(K64&gt;0,IF(K64&gt;26,1,IF(K64&gt;2,28-K64,IF(K64=2,27,30))),0)</f>
        <v>25</v>
      </c>
      <c r="M64" s="82"/>
      <c r="N64" s="96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82"/>
      <c r="AD64" s="108"/>
      <c r="AE64" s="87"/>
      <c r="AF64" s="86"/>
      <c r="AG64" s="125"/>
      <c r="AH64" s="108"/>
      <c r="AI64" s="87"/>
      <c r="AJ64" s="86"/>
      <c r="AK64" s="82"/>
      <c r="AL64" s="108"/>
      <c r="AM64" s="132"/>
      <c r="AN64" s="86"/>
      <c r="AO64" s="125"/>
      <c r="AP64" s="108"/>
      <c r="AQ64" s="132"/>
      <c r="AR64" s="86"/>
      <c r="AS64" s="125"/>
      <c r="AT64" s="108"/>
      <c r="AU64" s="846">
        <f>AW64</f>
        <v>34</v>
      </c>
      <c r="AV64" s="142">
        <f>_xlfn.RANK.EQ(AU64,$AU$59:$AU$91,0)</f>
        <v>6</v>
      </c>
      <c r="AW64" s="815">
        <f>D64+F64+H64+N64+J64+P64+R64+Z64+AB64+T64+L64+V64+X64+AF64+AD64+AJ64+AH64+AL64+AN64+AP64+AR64+AT64</f>
        <v>34</v>
      </c>
      <c r="AX64" s="147">
        <f>_xlfn.RANK.EQ(AW64,$AW$12:$AW$91,0)</f>
        <v>19</v>
      </c>
      <c r="AY64" s="769">
        <f>1+AY63</f>
        <v>6</v>
      </c>
      <c r="AZ64" s="783">
        <f>AZ63+1</f>
        <v>22</v>
      </c>
    </row>
    <row r="65" spans="1:52" s="2" customFormat="1" ht="27">
      <c r="A65" s="21"/>
      <c r="B65" s="70" t="s">
        <v>252</v>
      </c>
      <c r="C65" s="159">
        <v>7</v>
      </c>
      <c r="D65" s="778">
        <v>21</v>
      </c>
      <c r="E65" s="779">
        <v>18</v>
      </c>
      <c r="F65" s="780">
        <v>10</v>
      </c>
      <c r="G65" s="159"/>
      <c r="H65" s="778"/>
      <c r="I65" s="779"/>
      <c r="J65" s="778">
        <f>IF(I65&gt;0,IF(I65&gt;26,1,IF(I65&gt;2,28-I65,IF(I65=2,27,30))),0)</f>
        <v>0</v>
      </c>
      <c r="K65" s="779"/>
      <c r="L65" s="778">
        <f>IF(K65&gt;0,IF(K65&gt;26,1,IF(K65&gt;2,28-K65,IF(K65=2,27,30))),0)</f>
        <v>0</v>
      </c>
      <c r="M65" s="779"/>
      <c r="N65" s="780"/>
      <c r="O65" s="159"/>
      <c r="P65" s="778"/>
      <c r="Q65" s="779"/>
      <c r="R65" s="780"/>
      <c r="S65" s="159"/>
      <c r="T65" s="778"/>
      <c r="U65" s="779"/>
      <c r="V65" s="780"/>
      <c r="W65" s="159"/>
      <c r="X65" s="778"/>
      <c r="Y65" s="779"/>
      <c r="Z65" s="780"/>
      <c r="AA65" s="159"/>
      <c r="AB65" s="778"/>
      <c r="AC65" s="779"/>
      <c r="AD65" s="780"/>
      <c r="AE65" s="159"/>
      <c r="AF65" s="778"/>
      <c r="AG65" s="779"/>
      <c r="AH65" s="780"/>
      <c r="AI65" s="159"/>
      <c r="AJ65" s="778"/>
      <c r="AK65" s="779"/>
      <c r="AL65" s="780"/>
      <c r="AM65" s="159"/>
      <c r="AN65" s="778"/>
      <c r="AO65" s="779"/>
      <c r="AP65" s="780"/>
      <c r="AQ65" s="159"/>
      <c r="AR65" s="778"/>
      <c r="AS65" s="779"/>
      <c r="AT65" s="780"/>
      <c r="AU65" s="781">
        <f>AW65</f>
        <v>31</v>
      </c>
      <c r="AV65" s="142">
        <f>_xlfn.RANK.EQ(AU65,$AU$59:$AU$91,0)</f>
        <v>7</v>
      </c>
      <c r="AW65" s="808">
        <f>D65+F65+H65+N65+J65+P65+R65+Z65+AB65+T65+L65+V65+X65+AF65+AD65+AJ65+AH65+AL65+AN65+AP65+AR65+AT65</f>
        <v>31</v>
      </c>
      <c r="AX65" s="178">
        <f>_xlfn.RANK.EQ(AW65,$AW$12:$AW$91,0)</f>
        <v>20</v>
      </c>
      <c r="AY65" s="769">
        <f>1+AY64</f>
        <v>7</v>
      </c>
      <c r="AZ65" s="783">
        <f>AZ64+1</f>
        <v>23</v>
      </c>
    </row>
    <row r="66" spans="1:52" s="2" customFormat="1" ht="29.25" customHeight="1">
      <c r="A66" s="15"/>
      <c r="B66" s="72" t="s">
        <v>255</v>
      </c>
      <c r="C66" s="87"/>
      <c r="D66" s="86"/>
      <c r="E66" s="82"/>
      <c r="F66" s="96"/>
      <c r="G66" s="89"/>
      <c r="H66" s="90"/>
      <c r="I66" s="82"/>
      <c r="J66" s="90"/>
      <c r="K66" s="779">
        <v>1</v>
      </c>
      <c r="L66" s="778">
        <v>15</v>
      </c>
      <c r="M66" s="82"/>
      <c r="N66" s="104"/>
      <c r="O66" s="87"/>
      <c r="P66" s="90"/>
      <c r="Q66" s="82"/>
      <c r="R66" s="96"/>
      <c r="S66" s="87"/>
      <c r="T66" s="90"/>
      <c r="U66" s="82"/>
      <c r="V66" s="108"/>
      <c r="W66" s="87"/>
      <c r="X66" s="117"/>
      <c r="Y66" s="82"/>
      <c r="Z66" s="108"/>
      <c r="AA66" s="87"/>
      <c r="AB66" s="117"/>
      <c r="AC66" s="122"/>
      <c r="AD66" s="113"/>
      <c r="AE66" s="87"/>
      <c r="AF66" s="117"/>
      <c r="AG66" s="122"/>
      <c r="AH66" s="113"/>
      <c r="AI66" s="87"/>
      <c r="AJ66" s="117"/>
      <c r="AK66" s="125"/>
      <c r="AL66" s="108"/>
      <c r="AM66" s="132"/>
      <c r="AN66" s="86"/>
      <c r="AO66" s="122"/>
      <c r="AP66" s="113"/>
      <c r="AQ66" s="129"/>
      <c r="AR66" s="117"/>
      <c r="AS66" s="122"/>
      <c r="AT66" s="113"/>
      <c r="AU66" s="846">
        <f>AW66</f>
        <v>15</v>
      </c>
      <c r="AV66" s="142">
        <f>_xlfn.RANK.EQ(AU66,$AU$59:$AU$91,0)</f>
        <v>8</v>
      </c>
      <c r="AW66" s="815">
        <f>D66+F66+H66+N66+J66+P66+R66+Z66+AB66+T66+L66+V66+X66+AF66+AD66+AJ66+AH66+AL66+AN66+AP66+AR66+AT66</f>
        <v>15</v>
      </c>
      <c r="AX66" s="147">
        <f>_xlfn.RANK.EQ(AW66,$AW$12:$AW$91,0)</f>
        <v>23</v>
      </c>
      <c r="AY66" s="769">
        <f>1+AY65</f>
        <v>8</v>
      </c>
      <c r="AZ66" s="783">
        <f>AZ65+1</f>
        <v>24</v>
      </c>
    </row>
    <row r="67" spans="1:52" s="2" customFormat="1" ht="27.75" customHeight="1" thickBot="1">
      <c r="A67" s="56"/>
      <c r="B67" s="827" t="s">
        <v>256</v>
      </c>
      <c r="C67" s="829"/>
      <c r="D67" s="830"/>
      <c r="E67" s="831"/>
      <c r="F67" s="832"/>
      <c r="G67" s="833"/>
      <c r="H67" s="834"/>
      <c r="I67" s="831"/>
      <c r="J67" s="90"/>
      <c r="K67" s="821">
        <v>1</v>
      </c>
      <c r="L67" s="778">
        <v>15</v>
      </c>
      <c r="M67" s="831"/>
      <c r="N67" s="835"/>
      <c r="O67" s="829"/>
      <c r="P67" s="834"/>
      <c r="Q67" s="831"/>
      <c r="R67" s="832"/>
      <c r="S67" s="829"/>
      <c r="T67" s="834"/>
      <c r="U67" s="831"/>
      <c r="V67" s="836"/>
      <c r="W67" s="829"/>
      <c r="X67" s="837"/>
      <c r="Y67" s="831"/>
      <c r="Z67" s="836"/>
      <c r="AA67" s="829"/>
      <c r="AB67" s="837"/>
      <c r="AC67" s="838"/>
      <c r="AD67" s="839"/>
      <c r="AE67" s="829"/>
      <c r="AF67" s="837"/>
      <c r="AG67" s="838"/>
      <c r="AH67" s="839"/>
      <c r="AI67" s="829"/>
      <c r="AJ67" s="837"/>
      <c r="AK67" s="840"/>
      <c r="AL67" s="836"/>
      <c r="AM67" s="841"/>
      <c r="AN67" s="830"/>
      <c r="AO67" s="838"/>
      <c r="AP67" s="839"/>
      <c r="AQ67" s="842"/>
      <c r="AR67" s="837"/>
      <c r="AS67" s="838"/>
      <c r="AT67" s="839"/>
      <c r="AU67" s="846">
        <f>AW67</f>
        <v>15</v>
      </c>
      <c r="AV67" s="142">
        <f>_xlfn.RANK.EQ(AU67,$AU$59:$AU$91,0)</f>
        <v>8</v>
      </c>
      <c r="AW67" s="815">
        <f>D67+F67+H67+N67+J67+P67+R67+Z67+AB67+T67+L67+V67+X67+AF67+AD67+AJ67+AH67+AL67+AN67+AP67+AR67+AT67</f>
        <v>15</v>
      </c>
      <c r="AX67" s="147">
        <f>_xlfn.RANK.EQ(AW67,$AW$12:$AW$91,0)</f>
        <v>23</v>
      </c>
      <c r="AY67" s="769">
        <f>1+AY66</f>
        <v>9</v>
      </c>
      <c r="AZ67" s="783">
        <f>AZ66+1</f>
        <v>25</v>
      </c>
    </row>
    <row r="68" spans="1:52" s="2" customFormat="1" ht="27.75" customHeight="1" thickBot="1">
      <c r="A68" s="56"/>
      <c r="B68" s="901" t="s">
        <v>253</v>
      </c>
      <c r="C68" s="829" t="s">
        <v>97</v>
      </c>
      <c r="D68" s="830">
        <v>11</v>
      </c>
      <c r="E68" s="831"/>
      <c r="F68" s="832"/>
      <c r="G68" s="829"/>
      <c r="H68" s="834"/>
      <c r="I68" s="831"/>
      <c r="J68" s="834">
        <f>IF(I68&gt;0,IF(I68&gt;26,1,IF(I68&gt;2,28-I68,IF(I68=2,27,30))),0)</f>
        <v>0</v>
      </c>
      <c r="K68" s="821"/>
      <c r="L68" s="778">
        <f>IF(K68&gt;0,IF(K68&gt;26,1,IF(K68&gt;2,28-K68,IF(K68=2,27,30))),0)</f>
        <v>0</v>
      </c>
      <c r="M68" s="831"/>
      <c r="N68" s="835"/>
      <c r="O68" s="829"/>
      <c r="P68" s="834"/>
      <c r="Q68" s="831"/>
      <c r="R68" s="832"/>
      <c r="S68" s="829"/>
      <c r="T68" s="834"/>
      <c r="U68" s="831"/>
      <c r="V68" s="836"/>
      <c r="W68" s="829"/>
      <c r="X68" s="837"/>
      <c r="Y68" s="831"/>
      <c r="Z68" s="836"/>
      <c r="AA68" s="829"/>
      <c r="AB68" s="837"/>
      <c r="AC68" s="831"/>
      <c r="AD68" s="836"/>
      <c r="AE68" s="829"/>
      <c r="AF68" s="830"/>
      <c r="AG68" s="840"/>
      <c r="AH68" s="836"/>
      <c r="AI68" s="829"/>
      <c r="AJ68" s="830"/>
      <c r="AK68" s="831"/>
      <c r="AL68" s="836"/>
      <c r="AM68" s="841"/>
      <c r="AN68" s="830"/>
      <c r="AO68" s="840"/>
      <c r="AP68" s="836"/>
      <c r="AQ68" s="841"/>
      <c r="AR68" s="830"/>
      <c r="AS68" s="840"/>
      <c r="AT68" s="836"/>
      <c r="AU68" s="846">
        <f>AW68</f>
        <v>11</v>
      </c>
      <c r="AV68" s="142">
        <f>_xlfn.RANK.EQ(AU68,$AU$59:$AU$91,0)</f>
        <v>10</v>
      </c>
      <c r="AW68" s="815">
        <f>D68+F68+H68+N68+J68+P68+R68+Z68+AB68+T68+L68+V68+X68+AF68+AD68+AJ68+AH68+AL68+AN68+AP68+AR68+AT68</f>
        <v>11</v>
      </c>
      <c r="AX68" s="147">
        <f>_xlfn.RANK.EQ(AW68,$AW$12:$AW$91,0)</f>
        <v>26</v>
      </c>
      <c r="AY68" s="769">
        <f>1+AY67</f>
        <v>10</v>
      </c>
      <c r="AZ68" s="783">
        <f>AZ67+1</f>
        <v>26</v>
      </c>
    </row>
    <row r="69" spans="1:52" s="2" customFormat="1" ht="27.75" customHeight="1" hidden="1" thickBot="1">
      <c r="A69" s="56"/>
      <c r="B69" s="827" t="s">
        <v>62</v>
      </c>
      <c r="C69" s="829"/>
      <c r="D69" s="830"/>
      <c r="E69" s="831"/>
      <c r="F69" s="832"/>
      <c r="G69" s="833"/>
      <c r="H69" s="834"/>
      <c r="I69" s="831"/>
      <c r="J69" s="832"/>
      <c r="K69" s="821"/>
      <c r="L69" s="832"/>
      <c r="M69" s="831"/>
      <c r="N69" s="835"/>
      <c r="O69" s="829"/>
      <c r="P69" s="834"/>
      <c r="Q69" s="831"/>
      <c r="R69" s="832"/>
      <c r="S69" s="829"/>
      <c r="T69" s="834"/>
      <c r="U69" s="831"/>
      <c r="V69" s="836"/>
      <c r="W69" s="829"/>
      <c r="X69" s="837"/>
      <c r="Y69" s="831"/>
      <c r="Z69" s="836"/>
      <c r="AA69" s="829"/>
      <c r="AB69" s="837"/>
      <c r="AC69" s="838"/>
      <c r="AD69" s="839"/>
      <c r="AE69" s="829"/>
      <c r="AF69" s="837"/>
      <c r="AG69" s="838"/>
      <c r="AH69" s="839"/>
      <c r="AI69" s="829"/>
      <c r="AJ69" s="837"/>
      <c r="AK69" s="840"/>
      <c r="AL69" s="836"/>
      <c r="AM69" s="841"/>
      <c r="AN69" s="830"/>
      <c r="AO69" s="838"/>
      <c r="AP69" s="839"/>
      <c r="AQ69" s="842"/>
      <c r="AR69" s="837"/>
      <c r="AS69" s="838"/>
      <c r="AT69" s="839"/>
      <c r="AU69" s="843">
        <f aca="true" t="shared" si="4" ref="AU69:AU91">AW69</f>
        <v>0</v>
      </c>
      <c r="AV69" s="824"/>
      <c r="AW69" s="844"/>
      <c r="AX69" s="826"/>
      <c r="AY69" s="769">
        <f>1+AY66</f>
        <v>9</v>
      </c>
      <c r="AZ69" s="783">
        <f>AZ66+1</f>
        <v>25</v>
      </c>
    </row>
    <row r="70" spans="1:52" s="2" customFormat="1" ht="27" customHeight="1" hidden="1">
      <c r="A70" s="24"/>
      <c r="B70" s="78" t="s">
        <v>78</v>
      </c>
      <c r="C70" s="89"/>
      <c r="D70" s="90"/>
      <c r="E70" s="87"/>
      <c r="F70" s="90"/>
      <c r="G70" s="87"/>
      <c r="H70" s="90"/>
      <c r="I70" s="82"/>
      <c r="J70" s="96"/>
      <c r="K70" s="779"/>
      <c r="L70" s="96"/>
      <c r="M70" s="82"/>
      <c r="N70" s="96"/>
      <c r="O70" s="87"/>
      <c r="P70" s="90"/>
      <c r="Q70" s="82"/>
      <c r="R70" s="96"/>
      <c r="S70" s="87"/>
      <c r="T70" s="90"/>
      <c r="U70" s="83"/>
      <c r="V70" s="113"/>
      <c r="W70" s="89"/>
      <c r="X70" s="117"/>
      <c r="Y70" s="83"/>
      <c r="Z70" s="113"/>
      <c r="AA70" s="68"/>
      <c r="AB70" s="117"/>
      <c r="AC70" s="123"/>
      <c r="AD70" s="108"/>
      <c r="AE70" s="68"/>
      <c r="AF70" s="86"/>
      <c r="AG70" s="125"/>
      <c r="AH70" s="108"/>
      <c r="AI70" s="89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818">
        <f t="shared" si="4"/>
        <v>0</v>
      </c>
      <c r="AV70" s="142"/>
      <c r="AW70" s="815"/>
      <c r="AX70" s="178"/>
      <c r="AY70" s="769">
        <f aca="true" t="shared" si="5" ref="AY70:AY91">1+AY69</f>
        <v>10</v>
      </c>
      <c r="AZ70" s="783">
        <f aca="true" t="shared" si="6" ref="AZ70:AZ91">AZ69+1</f>
        <v>26</v>
      </c>
    </row>
    <row r="71" spans="1:52" s="2" customFormat="1" ht="27" customHeight="1" hidden="1">
      <c r="A71" s="24"/>
      <c r="B71" s="72" t="s">
        <v>49</v>
      </c>
      <c r="C71" s="159"/>
      <c r="D71" s="778"/>
      <c r="E71" s="779"/>
      <c r="F71" s="780"/>
      <c r="G71" s="159"/>
      <c r="H71" s="778"/>
      <c r="I71" s="779"/>
      <c r="J71" s="780"/>
      <c r="K71" s="779"/>
      <c r="L71" s="780"/>
      <c r="M71" s="779"/>
      <c r="N71" s="780"/>
      <c r="O71" s="159"/>
      <c r="P71" s="778"/>
      <c r="Q71" s="779"/>
      <c r="R71" s="780"/>
      <c r="S71" s="159"/>
      <c r="T71" s="778"/>
      <c r="U71" s="779"/>
      <c r="V71" s="780"/>
      <c r="W71" s="159"/>
      <c r="X71" s="778"/>
      <c r="Y71" s="779"/>
      <c r="Z71" s="780"/>
      <c r="AA71" s="159"/>
      <c r="AB71" s="778"/>
      <c r="AC71" s="779"/>
      <c r="AD71" s="780"/>
      <c r="AE71" s="159"/>
      <c r="AF71" s="778"/>
      <c r="AG71" s="779"/>
      <c r="AH71" s="780"/>
      <c r="AI71" s="159"/>
      <c r="AJ71" s="778"/>
      <c r="AK71" s="779"/>
      <c r="AL71" s="780"/>
      <c r="AM71" s="159"/>
      <c r="AN71" s="778"/>
      <c r="AO71" s="779"/>
      <c r="AP71" s="780"/>
      <c r="AQ71" s="159"/>
      <c r="AR71" s="778"/>
      <c r="AS71" s="779"/>
      <c r="AT71" s="780"/>
      <c r="AU71" s="781">
        <f t="shared" si="4"/>
        <v>0</v>
      </c>
      <c r="AV71" s="142"/>
      <c r="AW71" s="808"/>
      <c r="AX71" s="178"/>
      <c r="AY71" s="769">
        <f t="shared" si="5"/>
        <v>11</v>
      </c>
      <c r="AZ71" s="783">
        <f t="shared" si="6"/>
        <v>27</v>
      </c>
    </row>
    <row r="72" spans="1:52" s="2" customFormat="1" ht="27.75" customHeight="1" hidden="1">
      <c r="A72" s="18"/>
      <c r="B72" s="70" t="s">
        <v>43</v>
      </c>
      <c r="C72" s="159"/>
      <c r="D72" s="778"/>
      <c r="E72" s="779"/>
      <c r="F72" s="780"/>
      <c r="G72" s="159"/>
      <c r="H72" s="778"/>
      <c r="I72" s="779"/>
      <c r="J72" s="780"/>
      <c r="K72" s="779"/>
      <c r="L72" s="780"/>
      <c r="M72" s="779"/>
      <c r="N72" s="780"/>
      <c r="O72" s="159"/>
      <c r="P72" s="778"/>
      <c r="Q72" s="779"/>
      <c r="R72" s="780"/>
      <c r="S72" s="159"/>
      <c r="T72" s="778"/>
      <c r="U72" s="779"/>
      <c r="V72" s="780"/>
      <c r="W72" s="159"/>
      <c r="X72" s="778"/>
      <c r="Y72" s="779"/>
      <c r="Z72" s="780"/>
      <c r="AA72" s="159"/>
      <c r="AB72" s="778"/>
      <c r="AC72" s="779"/>
      <c r="AD72" s="780"/>
      <c r="AE72" s="159"/>
      <c r="AF72" s="778"/>
      <c r="AG72" s="779"/>
      <c r="AH72" s="780"/>
      <c r="AI72" s="159"/>
      <c r="AJ72" s="778"/>
      <c r="AK72" s="779"/>
      <c r="AL72" s="780"/>
      <c r="AM72" s="159"/>
      <c r="AN72" s="778"/>
      <c r="AO72" s="779"/>
      <c r="AP72" s="780"/>
      <c r="AQ72" s="159"/>
      <c r="AR72" s="778"/>
      <c r="AS72" s="779"/>
      <c r="AT72" s="780"/>
      <c r="AU72" s="781">
        <f t="shared" si="4"/>
        <v>0</v>
      </c>
      <c r="AV72" s="142"/>
      <c r="AW72" s="808"/>
      <c r="AX72" s="178"/>
      <c r="AY72" s="769">
        <f t="shared" si="5"/>
        <v>12</v>
      </c>
      <c r="AZ72" s="783">
        <f t="shared" si="6"/>
        <v>28</v>
      </c>
    </row>
    <row r="73" spans="1:52" s="2" customFormat="1" ht="27" customHeight="1" hidden="1">
      <c r="A73" s="15"/>
      <c r="B73" s="70" t="s">
        <v>61</v>
      </c>
      <c r="C73" s="159"/>
      <c r="D73" s="778"/>
      <c r="E73" s="779"/>
      <c r="F73" s="780"/>
      <c r="G73" s="159"/>
      <c r="H73" s="778"/>
      <c r="I73" s="779"/>
      <c r="J73" s="780"/>
      <c r="K73" s="779"/>
      <c r="L73" s="780"/>
      <c r="M73" s="779"/>
      <c r="N73" s="780"/>
      <c r="O73" s="159"/>
      <c r="P73" s="778"/>
      <c r="Q73" s="779"/>
      <c r="R73" s="780"/>
      <c r="S73" s="159"/>
      <c r="T73" s="778"/>
      <c r="U73" s="779"/>
      <c r="V73" s="780"/>
      <c r="W73" s="159"/>
      <c r="X73" s="778"/>
      <c r="Y73" s="779"/>
      <c r="Z73" s="780"/>
      <c r="AA73" s="159"/>
      <c r="AB73" s="778"/>
      <c r="AC73" s="779"/>
      <c r="AD73" s="780"/>
      <c r="AE73" s="159"/>
      <c r="AF73" s="778"/>
      <c r="AG73" s="779"/>
      <c r="AH73" s="780"/>
      <c r="AI73" s="159"/>
      <c r="AJ73" s="778"/>
      <c r="AK73" s="779"/>
      <c r="AL73" s="780"/>
      <c r="AM73" s="159"/>
      <c r="AN73" s="778"/>
      <c r="AO73" s="779"/>
      <c r="AP73" s="780"/>
      <c r="AQ73" s="159"/>
      <c r="AR73" s="778"/>
      <c r="AS73" s="779"/>
      <c r="AT73" s="780"/>
      <c r="AU73" s="781">
        <f t="shared" si="4"/>
        <v>0</v>
      </c>
      <c r="AV73" s="142"/>
      <c r="AW73" s="808"/>
      <c r="AX73" s="178"/>
      <c r="AY73" s="769">
        <f t="shared" si="5"/>
        <v>13</v>
      </c>
      <c r="AZ73" s="783">
        <f t="shared" si="6"/>
        <v>29</v>
      </c>
    </row>
    <row r="74" spans="1:52" s="2" customFormat="1" ht="27" customHeight="1" hidden="1">
      <c r="A74" s="15"/>
      <c r="B74" s="72" t="s">
        <v>60</v>
      </c>
      <c r="C74" s="87"/>
      <c r="D74" s="86"/>
      <c r="E74" s="82"/>
      <c r="F74" s="96"/>
      <c r="G74" s="87"/>
      <c r="H74" s="90"/>
      <c r="I74" s="82"/>
      <c r="J74" s="96"/>
      <c r="K74" s="779"/>
      <c r="L74" s="96"/>
      <c r="M74" s="83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82"/>
      <c r="AD74" s="108"/>
      <c r="AE74" s="87"/>
      <c r="AF74" s="86"/>
      <c r="AG74" s="125"/>
      <c r="AH74" s="108"/>
      <c r="AI74" s="87"/>
      <c r="AJ74" s="86"/>
      <c r="AK74" s="82"/>
      <c r="AL74" s="108"/>
      <c r="AM74" s="132"/>
      <c r="AN74" s="86"/>
      <c r="AO74" s="125"/>
      <c r="AP74" s="108"/>
      <c r="AQ74" s="132"/>
      <c r="AR74" s="86"/>
      <c r="AS74" s="125"/>
      <c r="AT74" s="108"/>
      <c r="AU74" s="138">
        <f t="shared" si="4"/>
        <v>0</v>
      </c>
      <c r="AV74" s="142"/>
      <c r="AW74" s="136"/>
      <c r="AX74" s="147"/>
      <c r="AY74" s="769">
        <f t="shared" si="5"/>
        <v>14</v>
      </c>
      <c r="AZ74" s="783">
        <f t="shared" si="6"/>
        <v>30</v>
      </c>
    </row>
    <row r="75" spans="1:52" s="2" customFormat="1" ht="27.75" customHeight="1" hidden="1">
      <c r="A75" s="33"/>
      <c r="B75" s="75" t="s">
        <v>80</v>
      </c>
      <c r="C75" s="89"/>
      <c r="D75" s="90"/>
      <c r="E75" s="83"/>
      <c r="F75" s="96"/>
      <c r="G75" s="89"/>
      <c r="H75" s="90"/>
      <c r="I75" s="83"/>
      <c r="J75" s="96"/>
      <c r="K75" s="779"/>
      <c r="L75" s="96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118"/>
      <c r="Y75" s="82"/>
      <c r="Z75" s="96"/>
      <c r="AA75" s="91"/>
      <c r="AB75" s="92"/>
      <c r="AC75" s="65"/>
      <c r="AD75" s="124"/>
      <c r="AE75" s="91"/>
      <c r="AF75" s="128"/>
      <c r="AG75" s="127"/>
      <c r="AH75" s="124"/>
      <c r="AI75" s="91"/>
      <c r="AJ75" s="128"/>
      <c r="AK75" s="100"/>
      <c r="AL75" s="124"/>
      <c r="AM75" s="135"/>
      <c r="AN75" s="128"/>
      <c r="AO75" s="127"/>
      <c r="AP75" s="124"/>
      <c r="AQ75" s="135"/>
      <c r="AR75" s="128"/>
      <c r="AS75" s="127"/>
      <c r="AT75" s="124"/>
      <c r="AU75" s="141">
        <f t="shared" si="4"/>
        <v>0</v>
      </c>
      <c r="AV75" s="142"/>
      <c r="AW75" s="136"/>
      <c r="AX75" s="147"/>
      <c r="AY75" s="769">
        <f t="shared" si="5"/>
        <v>15</v>
      </c>
      <c r="AZ75" s="783">
        <f t="shared" si="6"/>
        <v>31</v>
      </c>
    </row>
    <row r="76" spans="1:52" s="2" customFormat="1" ht="28.5" customHeight="1" hidden="1">
      <c r="A76" s="15"/>
      <c r="B76" s="76" t="s">
        <v>127</v>
      </c>
      <c r="C76" s="87"/>
      <c r="D76" s="86"/>
      <c r="E76" s="82"/>
      <c r="F76" s="96"/>
      <c r="G76" s="89"/>
      <c r="H76" s="90"/>
      <c r="I76" s="82"/>
      <c r="J76" s="96"/>
      <c r="K76" s="779"/>
      <c r="L76" s="96"/>
      <c r="M76" s="82"/>
      <c r="N76" s="104"/>
      <c r="O76" s="87"/>
      <c r="P76" s="90"/>
      <c r="Q76" s="82"/>
      <c r="R76" s="96"/>
      <c r="S76" s="87"/>
      <c r="T76" s="90"/>
      <c r="U76" s="82"/>
      <c r="V76" s="108"/>
      <c r="W76" s="87"/>
      <c r="X76" s="117"/>
      <c r="Y76" s="82"/>
      <c r="Z76" s="108"/>
      <c r="AA76" s="87"/>
      <c r="AB76" s="117"/>
      <c r="AC76" s="122"/>
      <c r="AD76" s="113"/>
      <c r="AE76" s="87"/>
      <c r="AF76" s="117"/>
      <c r="AG76" s="122"/>
      <c r="AH76" s="113"/>
      <c r="AI76" s="129"/>
      <c r="AJ76" s="117"/>
      <c r="AK76" s="122"/>
      <c r="AL76" s="108"/>
      <c r="AM76" s="129"/>
      <c r="AN76" s="117"/>
      <c r="AO76" s="122"/>
      <c r="AP76" s="113"/>
      <c r="AQ76" s="129"/>
      <c r="AR76" s="117"/>
      <c r="AS76" s="122"/>
      <c r="AT76" s="113"/>
      <c r="AU76" s="138">
        <f t="shared" si="4"/>
        <v>0</v>
      </c>
      <c r="AV76" s="142"/>
      <c r="AW76" s="136"/>
      <c r="AX76" s="147"/>
      <c r="AY76" s="769">
        <f t="shared" si="5"/>
        <v>16</v>
      </c>
      <c r="AZ76" s="783">
        <f t="shared" si="6"/>
        <v>32</v>
      </c>
    </row>
    <row r="77" spans="1:52" s="2" customFormat="1" ht="27.75" customHeight="1" hidden="1">
      <c r="A77" s="33"/>
      <c r="B77" s="74" t="s">
        <v>185</v>
      </c>
      <c r="C77" s="91"/>
      <c r="D77" s="92"/>
      <c r="E77" s="65"/>
      <c r="F77" s="64"/>
      <c r="G77" s="91"/>
      <c r="H77" s="92"/>
      <c r="I77" s="65"/>
      <c r="J77" s="64"/>
      <c r="K77" s="786"/>
      <c r="L77" s="64"/>
      <c r="M77" s="100"/>
      <c r="N77" s="105"/>
      <c r="O77" s="91"/>
      <c r="P77" s="92"/>
      <c r="Q77" s="82"/>
      <c r="R77" s="96"/>
      <c r="S77" s="91"/>
      <c r="T77" s="92"/>
      <c r="U77" s="100"/>
      <c r="V77" s="64"/>
      <c r="W77" s="102"/>
      <c r="X77" s="92"/>
      <c r="Y77" s="100"/>
      <c r="Z77" s="64"/>
      <c r="AA77" s="91"/>
      <c r="AB77" s="92"/>
      <c r="AC77" s="65"/>
      <c r="AD77" s="64"/>
      <c r="AE77" s="91"/>
      <c r="AF77" s="92"/>
      <c r="AG77" s="65"/>
      <c r="AH77" s="64"/>
      <c r="AI77" s="91"/>
      <c r="AJ77" s="92"/>
      <c r="AK77" s="83"/>
      <c r="AL77" s="108"/>
      <c r="AM77" s="91"/>
      <c r="AN77" s="92"/>
      <c r="AO77" s="65"/>
      <c r="AP77" s="64"/>
      <c r="AQ77" s="91"/>
      <c r="AR77" s="92"/>
      <c r="AS77" s="65"/>
      <c r="AT77" s="64"/>
      <c r="AU77" s="141">
        <f t="shared" si="4"/>
        <v>0</v>
      </c>
      <c r="AV77" s="142"/>
      <c r="AW77" s="136"/>
      <c r="AX77" s="180"/>
      <c r="AY77" s="769">
        <f t="shared" si="5"/>
        <v>17</v>
      </c>
      <c r="AZ77" s="783">
        <f t="shared" si="6"/>
        <v>33</v>
      </c>
    </row>
    <row r="78" spans="1:52" s="2" customFormat="1" ht="28.5" customHeight="1" hidden="1">
      <c r="A78" s="33"/>
      <c r="B78" s="74" t="s">
        <v>184</v>
      </c>
      <c r="C78" s="91"/>
      <c r="D78" s="92"/>
      <c r="E78" s="65"/>
      <c r="F78" s="64"/>
      <c r="G78" s="91"/>
      <c r="H78" s="92"/>
      <c r="I78" s="65"/>
      <c r="J78" s="64"/>
      <c r="K78" s="786"/>
      <c r="L78" s="64"/>
      <c r="M78" s="100"/>
      <c r="N78" s="105"/>
      <c r="O78" s="91"/>
      <c r="P78" s="92"/>
      <c r="Q78" s="82"/>
      <c r="R78" s="96"/>
      <c r="S78" s="91"/>
      <c r="T78" s="92"/>
      <c r="U78" s="100"/>
      <c r="V78" s="64"/>
      <c r="W78" s="102"/>
      <c r="X78" s="92"/>
      <c r="Y78" s="100"/>
      <c r="Z78" s="64"/>
      <c r="AA78" s="91"/>
      <c r="AB78" s="92"/>
      <c r="AC78" s="65"/>
      <c r="AD78" s="64"/>
      <c r="AE78" s="91"/>
      <c r="AF78" s="92"/>
      <c r="AG78" s="65"/>
      <c r="AH78" s="64"/>
      <c r="AI78" s="91"/>
      <c r="AJ78" s="92"/>
      <c r="AK78" s="83"/>
      <c r="AL78" s="108"/>
      <c r="AM78" s="89"/>
      <c r="AN78" s="90"/>
      <c r="AO78" s="65"/>
      <c r="AP78" s="64"/>
      <c r="AQ78" s="91"/>
      <c r="AR78" s="92"/>
      <c r="AS78" s="65"/>
      <c r="AT78" s="64"/>
      <c r="AU78" s="141">
        <f t="shared" si="4"/>
        <v>0</v>
      </c>
      <c r="AV78" s="142"/>
      <c r="AW78" s="136"/>
      <c r="AX78" s="180"/>
      <c r="AY78" s="769">
        <f t="shared" si="5"/>
        <v>18</v>
      </c>
      <c r="AZ78" s="783">
        <f t="shared" si="6"/>
        <v>34</v>
      </c>
    </row>
    <row r="79" spans="1:53" s="2" customFormat="1" ht="28.5" customHeight="1" hidden="1">
      <c r="A79" s="15"/>
      <c r="B79" s="70" t="s">
        <v>129</v>
      </c>
      <c r="C79" s="87"/>
      <c r="D79" s="86"/>
      <c r="E79" s="82"/>
      <c r="F79" s="96"/>
      <c r="G79" s="87"/>
      <c r="H79" s="90"/>
      <c r="I79" s="82"/>
      <c r="J79" s="96"/>
      <c r="K79" s="779"/>
      <c r="L79" s="96"/>
      <c r="M79" s="82"/>
      <c r="N79" s="96"/>
      <c r="O79" s="87"/>
      <c r="P79" s="90"/>
      <c r="Q79" s="82"/>
      <c r="R79" s="96"/>
      <c r="S79" s="87"/>
      <c r="T79" s="111"/>
      <c r="U79" s="82"/>
      <c r="V79" s="113"/>
      <c r="W79" s="87"/>
      <c r="X79" s="117"/>
      <c r="Y79" s="82"/>
      <c r="Z79" s="113"/>
      <c r="AA79" s="87"/>
      <c r="AB79" s="117"/>
      <c r="AC79" s="122"/>
      <c r="AD79" s="113"/>
      <c r="AE79" s="87"/>
      <c r="AF79" s="117"/>
      <c r="AG79" s="122"/>
      <c r="AH79" s="113"/>
      <c r="AI79" s="129"/>
      <c r="AJ79" s="117"/>
      <c r="AK79" s="122"/>
      <c r="AL79" s="108"/>
      <c r="AM79" s="129"/>
      <c r="AN79" s="117"/>
      <c r="AO79" s="122"/>
      <c r="AP79" s="113"/>
      <c r="AQ79" s="129"/>
      <c r="AR79" s="117"/>
      <c r="AS79" s="122"/>
      <c r="AT79" s="113"/>
      <c r="AU79" s="141">
        <f t="shared" si="4"/>
        <v>0</v>
      </c>
      <c r="AV79" s="142"/>
      <c r="AW79" s="136"/>
      <c r="AX79" s="147"/>
      <c r="AY79" s="769">
        <f t="shared" si="5"/>
        <v>19</v>
      </c>
      <c r="AZ79" s="783">
        <f t="shared" si="6"/>
        <v>35</v>
      </c>
      <c r="BA79" s="16"/>
    </row>
    <row r="80" spans="1:53" s="2" customFormat="1" ht="27.75" customHeight="1" hidden="1">
      <c r="A80" s="15"/>
      <c r="B80" s="74" t="s">
        <v>55</v>
      </c>
      <c r="C80" s="87"/>
      <c r="D80" s="86"/>
      <c r="E80" s="82"/>
      <c r="F80" s="96"/>
      <c r="G80" s="87"/>
      <c r="H80" s="90"/>
      <c r="I80" s="82"/>
      <c r="J80" s="96"/>
      <c r="K80" s="779"/>
      <c r="L80" s="96"/>
      <c r="M80" s="82"/>
      <c r="N80" s="104"/>
      <c r="O80" s="87"/>
      <c r="P80" s="90"/>
      <c r="Q80" s="82"/>
      <c r="R80" s="96"/>
      <c r="S80" s="91"/>
      <c r="T80" s="92"/>
      <c r="U80" s="82"/>
      <c r="V80" s="108"/>
      <c r="W80" s="87"/>
      <c r="X80" s="117"/>
      <c r="Y80" s="82"/>
      <c r="Z80" s="113"/>
      <c r="AA80" s="87"/>
      <c r="AB80" s="117"/>
      <c r="AC80" s="122"/>
      <c r="AD80" s="113"/>
      <c r="AE80" s="87"/>
      <c r="AF80" s="117"/>
      <c r="AG80" s="122"/>
      <c r="AH80" s="113"/>
      <c r="AI80" s="129"/>
      <c r="AJ80" s="117"/>
      <c r="AK80" s="122"/>
      <c r="AL80" s="108"/>
      <c r="AM80" s="129"/>
      <c r="AN80" s="117"/>
      <c r="AO80" s="122"/>
      <c r="AP80" s="113"/>
      <c r="AQ80" s="129"/>
      <c r="AR80" s="117"/>
      <c r="AS80" s="122"/>
      <c r="AT80" s="113"/>
      <c r="AU80" s="141">
        <f t="shared" si="4"/>
        <v>0</v>
      </c>
      <c r="AV80" s="142"/>
      <c r="AW80" s="136"/>
      <c r="AX80" s="147"/>
      <c r="AY80" s="769">
        <f t="shared" si="5"/>
        <v>20</v>
      </c>
      <c r="AZ80" s="783">
        <f t="shared" si="6"/>
        <v>36</v>
      </c>
      <c r="BA80" s="16"/>
    </row>
    <row r="81" spans="1:53" s="2" customFormat="1" ht="28.5" customHeight="1" hidden="1" thickBot="1">
      <c r="A81" s="22"/>
      <c r="B81" s="78" t="s">
        <v>53</v>
      </c>
      <c r="C81" s="91"/>
      <c r="D81" s="92"/>
      <c r="E81" s="82"/>
      <c r="F81" s="96"/>
      <c r="G81" s="87"/>
      <c r="H81" s="90"/>
      <c r="I81" s="82"/>
      <c r="J81" s="96"/>
      <c r="K81" s="779"/>
      <c r="L81" s="96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20"/>
      <c r="Y81" s="109"/>
      <c r="Z81" s="96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108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2"/>
      <c r="AW81" s="136"/>
      <c r="AX81" s="147"/>
      <c r="AY81" s="769">
        <f t="shared" si="5"/>
        <v>21</v>
      </c>
      <c r="AZ81" s="783">
        <f t="shared" si="6"/>
        <v>37</v>
      </c>
      <c r="BA81" s="16"/>
    </row>
    <row r="82" spans="1:53" s="2" customFormat="1" ht="27.75" customHeight="1" hidden="1">
      <c r="A82" s="23"/>
      <c r="B82" s="78" t="s">
        <v>47</v>
      </c>
      <c r="C82" s="91"/>
      <c r="D82" s="92"/>
      <c r="E82" s="82"/>
      <c r="F82" s="96"/>
      <c r="G82" s="87"/>
      <c r="H82" s="90"/>
      <c r="I82" s="82"/>
      <c r="J82" s="96"/>
      <c r="K82" s="779"/>
      <c r="L82" s="96"/>
      <c r="M82" s="82"/>
      <c r="N82" s="104"/>
      <c r="O82" s="87"/>
      <c r="P82" s="90"/>
      <c r="Q82" s="82"/>
      <c r="R82" s="96"/>
      <c r="S82" s="68"/>
      <c r="T82" s="112"/>
      <c r="U82" s="109"/>
      <c r="V82" s="115"/>
      <c r="W82" s="119"/>
      <c r="X82" s="112"/>
      <c r="Y82" s="109"/>
      <c r="Z82" s="121"/>
      <c r="AA82" s="87"/>
      <c r="AB82" s="90"/>
      <c r="AC82" s="83"/>
      <c r="AD82" s="96"/>
      <c r="AE82" s="87"/>
      <c r="AF82" s="90"/>
      <c r="AG82" s="83"/>
      <c r="AH82" s="96"/>
      <c r="AI82" s="89"/>
      <c r="AJ82" s="90"/>
      <c r="AK82" s="83"/>
      <c r="AL82" s="96"/>
      <c r="AM82" s="89"/>
      <c r="AN82" s="90"/>
      <c r="AO82" s="83"/>
      <c r="AP82" s="96"/>
      <c r="AQ82" s="89"/>
      <c r="AR82" s="90"/>
      <c r="AS82" s="83"/>
      <c r="AT82" s="96"/>
      <c r="AU82" s="141">
        <f t="shared" si="4"/>
        <v>0</v>
      </c>
      <c r="AV82" s="142"/>
      <c r="AW82" s="136"/>
      <c r="AX82" s="148"/>
      <c r="AY82" s="769">
        <f t="shared" si="5"/>
        <v>22</v>
      </c>
      <c r="AZ82" s="783">
        <f t="shared" si="6"/>
        <v>38</v>
      </c>
      <c r="BA82" s="16"/>
    </row>
    <row r="83" spans="1:53" s="2" customFormat="1" ht="28.5" customHeight="1" hidden="1">
      <c r="A83" s="24"/>
      <c r="B83" s="70" t="s">
        <v>57</v>
      </c>
      <c r="C83" s="87"/>
      <c r="D83" s="86"/>
      <c r="E83" s="82"/>
      <c r="F83" s="96"/>
      <c r="G83" s="87"/>
      <c r="H83" s="90"/>
      <c r="I83" s="82"/>
      <c r="J83" s="96"/>
      <c r="K83" s="779"/>
      <c r="L83" s="96"/>
      <c r="M83" s="82"/>
      <c r="N83" s="96"/>
      <c r="O83" s="87"/>
      <c r="P83" s="90"/>
      <c r="Q83" s="82"/>
      <c r="R83" s="96"/>
      <c r="S83" s="87"/>
      <c r="T83" s="111"/>
      <c r="U83" s="82"/>
      <c r="V83" s="113"/>
      <c r="W83" s="87"/>
      <c r="X83" s="117"/>
      <c r="Y83" s="82"/>
      <c r="Z83" s="113"/>
      <c r="AA83" s="87"/>
      <c r="AB83" s="117"/>
      <c r="AC83" s="122"/>
      <c r="AD83" s="113"/>
      <c r="AE83" s="87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/>
      <c r="AX83" s="148"/>
      <c r="AY83" s="769">
        <f t="shared" si="5"/>
        <v>23</v>
      </c>
      <c r="AZ83" s="783">
        <f t="shared" si="6"/>
        <v>39</v>
      </c>
      <c r="BA83" s="16"/>
    </row>
    <row r="84" spans="1:52" s="2" customFormat="1" ht="27.75" customHeight="1" hidden="1">
      <c r="A84" s="18"/>
      <c r="B84" s="78" t="s">
        <v>59</v>
      </c>
      <c r="C84" s="89"/>
      <c r="D84" s="90"/>
      <c r="E84" s="82"/>
      <c r="F84" s="96"/>
      <c r="G84" s="87"/>
      <c r="H84" s="90"/>
      <c r="I84" s="82"/>
      <c r="J84" s="96"/>
      <c r="K84" s="779"/>
      <c r="L84" s="96"/>
      <c r="M84" s="82"/>
      <c r="N84" s="96"/>
      <c r="O84" s="87"/>
      <c r="P84" s="90"/>
      <c r="Q84" s="82"/>
      <c r="R84" s="96"/>
      <c r="S84" s="87"/>
      <c r="T84" s="90"/>
      <c r="U84" s="83"/>
      <c r="V84" s="113"/>
      <c r="W84" s="89"/>
      <c r="X84" s="117"/>
      <c r="Y84" s="83"/>
      <c r="Z84" s="113"/>
      <c r="AA84" s="68"/>
      <c r="AB84" s="117"/>
      <c r="AC84" s="122"/>
      <c r="AD84" s="113"/>
      <c r="AE84" s="68"/>
      <c r="AF84" s="117"/>
      <c r="AG84" s="122"/>
      <c r="AH84" s="113"/>
      <c r="AI84" s="129"/>
      <c r="AJ84" s="117"/>
      <c r="AK84" s="122"/>
      <c r="AL84" s="113"/>
      <c r="AM84" s="129"/>
      <c r="AN84" s="117"/>
      <c r="AO84" s="122"/>
      <c r="AP84" s="113"/>
      <c r="AQ84" s="129"/>
      <c r="AR84" s="117"/>
      <c r="AS84" s="122"/>
      <c r="AT84" s="113"/>
      <c r="AU84" s="141">
        <f t="shared" si="4"/>
        <v>0</v>
      </c>
      <c r="AV84" s="142"/>
      <c r="AW84" s="136"/>
      <c r="AX84" s="148"/>
      <c r="AY84" s="769">
        <f t="shared" si="5"/>
        <v>24</v>
      </c>
      <c r="AZ84" s="783">
        <f t="shared" si="6"/>
        <v>40</v>
      </c>
    </row>
    <row r="85" spans="1:53" s="2" customFormat="1" ht="27.75" customHeight="1" hidden="1">
      <c r="A85" s="24"/>
      <c r="B85" s="74" t="s">
        <v>46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779"/>
      <c r="L85" s="96"/>
      <c r="M85" s="82"/>
      <c r="N85" s="96"/>
      <c r="O85" s="87"/>
      <c r="P85" s="90"/>
      <c r="Q85" s="82"/>
      <c r="R85" s="96"/>
      <c r="S85" s="102"/>
      <c r="T85" s="92"/>
      <c r="U85" s="65"/>
      <c r="V85" s="96"/>
      <c r="W85" s="91"/>
      <c r="X85" s="90"/>
      <c r="Y85" s="65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/>
      <c r="AX85" s="147"/>
      <c r="AY85" s="769">
        <f t="shared" si="5"/>
        <v>25</v>
      </c>
      <c r="AZ85" s="783">
        <f t="shared" si="6"/>
        <v>41</v>
      </c>
      <c r="BA85" s="16"/>
    </row>
    <row r="86" spans="1:53" s="2" customFormat="1" ht="27.75" customHeight="1" hidden="1">
      <c r="A86" s="24"/>
      <c r="B86" s="79" t="s">
        <v>45</v>
      </c>
      <c r="C86" s="89"/>
      <c r="D86" s="90"/>
      <c r="E86" s="82"/>
      <c r="F86" s="96"/>
      <c r="G86" s="87"/>
      <c r="H86" s="90"/>
      <c r="I86" s="82"/>
      <c r="J86" s="96"/>
      <c r="K86" s="779"/>
      <c r="L86" s="96"/>
      <c r="M86" s="82"/>
      <c r="N86" s="96"/>
      <c r="O86" s="87"/>
      <c r="P86" s="90"/>
      <c r="Q86" s="82"/>
      <c r="R86" s="96"/>
      <c r="S86" s="91"/>
      <c r="T86" s="92"/>
      <c r="U86" s="82"/>
      <c r="V86" s="96"/>
      <c r="W86" s="87"/>
      <c r="X86" s="90"/>
      <c r="Y86" s="82"/>
      <c r="Z86" s="96"/>
      <c r="AA86" s="87"/>
      <c r="AB86" s="90"/>
      <c r="AC86" s="83"/>
      <c r="AD86" s="96"/>
      <c r="AE86" s="87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2"/>
      <c r="AW86" s="136"/>
      <c r="AX86" s="148"/>
      <c r="AY86" s="769">
        <f t="shared" si="5"/>
        <v>26</v>
      </c>
      <c r="AZ86" s="783">
        <f t="shared" si="6"/>
        <v>42</v>
      </c>
      <c r="BA86" s="16"/>
    </row>
    <row r="87" spans="1:53" s="2" customFormat="1" ht="27.75" customHeight="1" hidden="1">
      <c r="A87" s="24"/>
      <c r="B87" s="76" t="s">
        <v>48</v>
      </c>
      <c r="C87" s="89"/>
      <c r="D87" s="90"/>
      <c r="E87" s="82"/>
      <c r="F87" s="96"/>
      <c r="G87" s="87">
        <v>0</v>
      </c>
      <c r="H87" s="90">
        <v>0</v>
      </c>
      <c r="I87" s="82"/>
      <c r="J87" s="96"/>
      <c r="K87" s="779"/>
      <c r="L87" s="96"/>
      <c r="M87" s="82"/>
      <c r="N87" s="96"/>
      <c r="O87" s="87"/>
      <c r="P87" s="90"/>
      <c r="Q87" s="82"/>
      <c r="R87" s="96"/>
      <c r="S87" s="87"/>
      <c r="T87" s="90"/>
      <c r="U87" s="110"/>
      <c r="V87" s="96"/>
      <c r="W87" s="107"/>
      <c r="X87" s="90"/>
      <c r="Y87" s="110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/>
      <c r="AX87" s="147"/>
      <c r="AY87" s="769">
        <f t="shared" si="5"/>
        <v>27</v>
      </c>
      <c r="AZ87" s="783">
        <f t="shared" si="6"/>
        <v>43</v>
      </c>
      <c r="BA87" s="16"/>
    </row>
    <row r="88" spans="1:52" s="2" customFormat="1" ht="27.75" customHeight="1" hidden="1">
      <c r="A88" s="25"/>
      <c r="B88" s="74" t="s">
        <v>46</v>
      </c>
      <c r="C88" s="89"/>
      <c r="D88" s="90"/>
      <c r="E88" s="82"/>
      <c r="F88" s="96"/>
      <c r="G88" s="89"/>
      <c r="H88" s="90"/>
      <c r="I88" s="82"/>
      <c r="J88" s="96"/>
      <c r="K88" s="779"/>
      <c r="L88" s="96"/>
      <c r="M88" s="82"/>
      <c r="N88" s="104"/>
      <c r="O88" s="107"/>
      <c r="P88" s="90"/>
      <c r="Q88" s="82"/>
      <c r="R88" s="96"/>
      <c r="S88" s="102"/>
      <c r="T88" s="92"/>
      <c r="U88" s="65"/>
      <c r="V88" s="96"/>
      <c r="W88" s="91"/>
      <c r="X88" s="90"/>
      <c r="Y88" s="65"/>
      <c r="Z88" s="96"/>
      <c r="AA88" s="89"/>
      <c r="AB88" s="90"/>
      <c r="AC88" s="83"/>
      <c r="AD88" s="96"/>
      <c r="AE88" s="89"/>
      <c r="AF88" s="90"/>
      <c r="AG88" s="83"/>
      <c r="AH88" s="96"/>
      <c r="AI88" s="89"/>
      <c r="AJ88" s="90"/>
      <c r="AK88" s="83"/>
      <c r="AL88" s="96"/>
      <c r="AM88" s="89"/>
      <c r="AN88" s="90"/>
      <c r="AO88" s="83"/>
      <c r="AP88" s="96"/>
      <c r="AQ88" s="89"/>
      <c r="AR88" s="90"/>
      <c r="AS88" s="83"/>
      <c r="AT88" s="96"/>
      <c r="AU88" s="141">
        <f t="shared" si="4"/>
        <v>0</v>
      </c>
      <c r="AV88" s="142"/>
      <c r="AW88" s="136"/>
      <c r="AX88" s="147"/>
      <c r="AY88" s="769">
        <f t="shared" si="5"/>
        <v>28</v>
      </c>
      <c r="AZ88" s="783">
        <f t="shared" si="6"/>
        <v>44</v>
      </c>
    </row>
    <row r="89" spans="2:52" s="2" customFormat="1" ht="27.75" customHeight="1" hidden="1">
      <c r="B89" s="74" t="s">
        <v>50</v>
      </c>
      <c r="C89" s="91"/>
      <c r="D89" s="92"/>
      <c r="E89" s="65"/>
      <c r="F89" s="64"/>
      <c r="G89" s="91"/>
      <c r="H89" s="92"/>
      <c r="I89" s="82"/>
      <c r="J89" s="96"/>
      <c r="K89" s="779"/>
      <c r="L89" s="96"/>
      <c r="M89" s="100"/>
      <c r="N89" s="105"/>
      <c r="O89" s="102"/>
      <c r="P89" s="92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/>
      <c r="AX89" s="64"/>
      <c r="AY89" s="769">
        <f t="shared" si="5"/>
        <v>29</v>
      </c>
      <c r="AZ89" s="783">
        <f t="shared" si="6"/>
        <v>45</v>
      </c>
    </row>
    <row r="90" spans="2:52" s="2" customFormat="1" ht="27.75" customHeight="1" hidden="1">
      <c r="B90" s="80" t="s">
        <v>51</v>
      </c>
      <c r="C90" s="91"/>
      <c r="D90" s="92"/>
      <c r="E90" s="65"/>
      <c r="F90" s="64"/>
      <c r="G90" s="91"/>
      <c r="H90" s="92"/>
      <c r="I90" s="82"/>
      <c r="J90" s="96"/>
      <c r="K90" s="779"/>
      <c r="L90" s="96"/>
      <c r="M90" s="100"/>
      <c r="N90" s="105"/>
      <c r="O90" s="107"/>
      <c r="P90" s="90"/>
      <c r="Q90" s="82"/>
      <c r="R90" s="96"/>
      <c r="S90" s="91"/>
      <c r="T90" s="92"/>
      <c r="U90" s="100"/>
      <c r="V90" s="64"/>
      <c r="W90" s="102"/>
      <c r="X90" s="92"/>
      <c r="Y90" s="100"/>
      <c r="Z90" s="64"/>
      <c r="AA90" s="91"/>
      <c r="AB90" s="92"/>
      <c r="AC90" s="65"/>
      <c r="AD90" s="64"/>
      <c r="AE90" s="91"/>
      <c r="AF90" s="92"/>
      <c r="AG90" s="65"/>
      <c r="AH90" s="64"/>
      <c r="AI90" s="91"/>
      <c r="AJ90" s="92"/>
      <c r="AK90" s="65"/>
      <c r="AL90" s="64"/>
      <c r="AM90" s="91"/>
      <c r="AN90" s="92"/>
      <c r="AO90" s="65"/>
      <c r="AP90" s="64"/>
      <c r="AQ90" s="91"/>
      <c r="AR90" s="92"/>
      <c r="AS90" s="65"/>
      <c r="AT90" s="64"/>
      <c r="AU90" s="141">
        <f t="shared" si="4"/>
        <v>0</v>
      </c>
      <c r="AV90" s="142"/>
      <c r="AW90" s="136"/>
      <c r="AX90" s="64"/>
      <c r="AY90" s="769">
        <f t="shared" si="5"/>
        <v>30</v>
      </c>
      <c r="AZ90" s="783">
        <f t="shared" si="6"/>
        <v>46</v>
      </c>
    </row>
    <row r="91" spans="2:52" s="2" customFormat="1" ht="28.5" customHeight="1" hidden="1" thickBot="1">
      <c r="B91" s="81" t="s">
        <v>52</v>
      </c>
      <c r="C91" s="93"/>
      <c r="D91" s="94"/>
      <c r="E91" s="84"/>
      <c r="F91" s="97"/>
      <c r="G91" s="93"/>
      <c r="H91" s="94"/>
      <c r="I91" s="84"/>
      <c r="J91" s="97"/>
      <c r="K91" s="794"/>
      <c r="L91" s="97"/>
      <c r="M91" s="101"/>
      <c r="N91" s="106"/>
      <c r="O91" s="93"/>
      <c r="P91" s="94"/>
      <c r="Q91" s="84"/>
      <c r="R91" s="97"/>
      <c r="S91" s="93"/>
      <c r="T91" s="94"/>
      <c r="U91" s="101"/>
      <c r="V91" s="97"/>
      <c r="W91" s="103"/>
      <c r="X91" s="94"/>
      <c r="Y91" s="101"/>
      <c r="Z91" s="97"/>
      <c r="AA91" s="93"/>
      <c r="AB91" s="94"/>
      <c r="AC91" s="84"/>
      <c r="AD91" s="97"/>
      <c r="AE91" s="93"/>
      <c r="AF91" s="94"/>
      <c r="AG91" s="84"/>
      <c r="AH91" s="97"/>
      <c r="AI91" s="93"/>
      <c r="AJ91" s="94"/>
      <c r="AK91" s="84"/>
      <c r="AL91" s="97"/>
      <c r="AM91" s="93"/>
      <c r="AN91" s="94"/>
      <c r="AO91" s="84"/>
      <c r="AP91" s="97"/>
      <c r="AQ91" s="93"/>
      <c r="AR91" s="94"/>
      <c r="AS91" s="84"/>
      <c r="AT91" s="97"/>
      <c r="AU91" s="145">
        <f t="shared" si="4"/>
        <v>0</v>
      </c>
      <c r="AV91" s="142"/>
      <c r="AW91" s="137"/>
      <c r="AX91" s="97"/>
      <c r="AY91" s="769">
        <f t="shared" si="5"/>
        <v>31</v>
      </c>
      <c r="AZ91" s="783">
        <f t="shared" si="6"/>
        <v>47</v>
      </c>
    </row>
    <row r="92" spans="11:25" s="2" customFormat="1" ht="16.5">
      <c r="K92" s="899"/>
      <c r="U92" s="26"/>
      <c r="W92" s="26"/>
      <c r="Y92" s="26"/>
    </row>
    <row r="93" spans="11:25" s="2" customFormat="1" ht="16.5">
      <c r="K93" s="899"/>
      <c r="U93" s="26"/>
      <c r="W93" s="26"/>
      <c r="Y93" s="26"/>
    </row>
    <row r="94" spans="11:25" s="2" customFormat="1" ht="16.5">
      <c r="K94" s="899"/>
      <c r="U94" s="26"/>
      <c r="W94" s="26"/>
      <c r="Y94" s="26"/>
    </row>
    <row r="95" spans="11:25" s="2" customFormat="1" ht="16.5">
      <c r="K95" s="899"/>
      <c r="U95" s="26"/>
      <c r="W95" s="26"/>
      <c r="Y95" s="26"/>
    </row>
    <row r="96" spans="11:25" s="2" customFormat="1" ht="16.5">
      <c r="K96" s="899"/>
      <c r="U96" s="26"/>
      <c r="W96" s="26"/>
      <c r="Y96" s="26"/>
    </row>
    <row r="97" spans="11:25" s="2" customFormat="1" ht="16.5">
      <c r="K97" s="899"/>
      <c r="U97" s="26"/>
      <c r="W97" s="26"/>
      <c r="Y97" s="26"/>
    </row>
    <row r="98" spans="11:25" s="2" customFormat="1" ht="16.5">
      <c r="K98" s="899"/>
      <c r="U98" s="26"/>
      <c r="W98" s="26"/>
      <c r="Y98" s="26"/>
    </row>
    <row r="99" spans="11:25" s="2" customFormat="1" ht="16.5">
      <c r="K99" s="899"/>
      <c r="U99" s="26"/>
      <c r="W99" s="26"/>
      <c r="Y99" s="26"/>
    </row>
    <row r="100" spans="11:25" s="2" customFormat="1" ht="16.5">
      <c r="K100" s="899"/>
      <c r="U100" s="26"/>
      <c r="W100" s="26"/>
      <c r="Y100" s="26"/>
    </row>
    <row r="101" spans="11:25" s="2" customFormat="1" ht="16.5">
      <c r="K101" s="899"/>
      <c r="U101" s="26"/>
      <c r="W101" s="26"/>
      <c r="Y101" s="26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</sheetData>
  <sheetProtection/>
  <mergeCells count="27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9"/>
    <mergeCell ref="AW8:AX9"/>
    <mergeCell ref="AY8:AZ9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55" t="s">
        <v>0</v>
      </c>
      <c r="B8" s="858" t="s">
        <v>1</v>
      </c>
      <c r="C8" s="849" t="s">
        <v>102</v>
      </c>
      <c r="D8" s="850"/>
      <c r="E8" s="849" t="s">
        <v>117</v>
      </c>
      <c r="F8" s="850"/>
      <c r="G8" s="849" t="s">
        <v>182</v>
      </c>
      <c r="H8" s="850"/>
      <c r="I8" s="849" t="s">
        <v>176</v>
      </c>
      <c r="J8" s="850"/>
      <c r="K8" s="849"/>
      <c r="L8" s="850"/>
      <c r="M8" s="849"/>
      <c r="N8" s="850"/>
      <c r="O8" s="849"/>
      <c r="P8" s="850"/>
      <c r="Q8" s="849"/>
      <c r="R8" s="850"/>
      <c r="S8" s="849"/>
      <c r="T8" s="850"/>
      <c r="U8" s="849"/>
      <c r="V8" s="850"/>
      <c r="W8" s="849"/>
      <c r="X8" s="850"/>
      <c r="Y8" s="849"/>
      <c r="Z8" s="850"/>
      <c r="AA8" s="849"/>
      <c r="AB8" s="850"/>
      <c r="AC8" s="849"/>
      <c r="AD8" s="850"/>
      <c r="AE8" s="849"/>
      <c r="AF8" s="850"/>
      <c r="AG8" s="849"/>
      <c r="AH8" s="850"/>
      <c r="AI8" s="849"/>
      <c r="AJ8" s="850"/>
      <c r="AK8" s="849"/>
      <c r="AL8" s="853"/>
      <c r="AM8" s="849"/>
      <c r="AN8" s="850"/>
      <c r="AO8" s="849"/>
      <c r="AP8" s="850"/>
      <c r="AQ8" s="849"/>
      <c r="AR8" s="850"/>
      <c r="AS8" s="853"/>
      <c r="AT8" s="850"/>
      <c r="AU8" s="861" t="s">
        <v>3</v>
      </c>
      <c r="AV8" s="862"/>
      <c r="AW8" s="861" t="s">
        <v>4</v>
      </c>
      <c r="AX8" s="862"/>
      <c r="AY8" s="861" t="s">
        <v>5</v>
      </c>
      <c r="AZ8" s="862"/>
      <c r="BA8" s="3"/>
    </row>
    <row r="9" spans="1:53" ht="16.5">
      <c r="A9" s="856"/>
      <c r="B9" s="859"/>
      <c r="C9" s="851"/>
      <c r="D9" s="852"/>
      <c r="E9" s="851"/>
      <c r="F9" s="852"/>
      <c r="G9" s="851"/>
      <c r="H9" s="852"/>
      <c r="I9" s="851"/>
      <c r="J9" s="852"/>
      <c r="K9" s="851"/>
      <c r="L9" s="852"/>
      <c r="M9" s="851"/>
      <c r="N9" s="852"/>
      <c r="O9" s="851"/>
      <c r="P9" s="852"/>
      <c r="Q9" s="851"/>
      <c r="R9" s="852"/>
      <c r="S9" s="851"/>
      <c r="T9" s="852"/>
      <c r="U9" s="851"/>
      <c r="V9" s="852"/>
      <c r="W9" s="851"/>
      <c r="X9" s="852"/>
      <c r="Y9" s="851"/>
      <c r="Z9" s="852"/>
      <c r="AA9" s="851"/>
      <c r="AB9" s="852"/>
      <c r="AC9" s="851"/>
      <c r="AD9" s="852"/>
      <c r="AE9" s="851"/>
      <c r="AF9" s="852"/>
      <c r="AG9" s="851"/>
      <c r="AH9" s="852"/>
      <c r="AI9" s="851"/>
      <c r="AJ9" s="852"/>
      <c r="AK9" s="851"/>
      <c r="AL9" s="854"/>
      <c r="AM9" s="851"/>
      <c r="AN9" s="852"/>
      <c r="AO9" s="851"/>
      <c r="AP9" s="852"/>
      <c r="AQ9" s="851"/>
      <c r="AR9" s="852"/>
      <c r="AS9" s="854"/>
      <c r="AT9" s="852"/>
      <c r="AU9" s="4"/>
      <c r="AV9" s="5"/>
      <c r="AW9" s="4"/>
      <c r="AX9" s="6"/>
      <c r="AY9" s="4"/>
      <c r="AZ9" s="5"/>
      <c r="BA9" s="3"/>
    </row>
    <row r="10" spans="1:53" ht="30" customHeight="1" thickBot="1">
      <c r="A10" s="857"/>
      <c r="B10" s="860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55" t="s">
        <v>0</v>
      </c>
      <c r="B8" s="858" t="s">
        <v>1</v>
      </c>
      <c r="C8" s="849" t="s">
        <v>2</v>
      </c>
      <c r="D8" s="850"/>
      <c r="E8" s="849" t="s">
        <v>102</v>
      </c>
      <c r="F8" s="850"/>
      <c r="G8" s="849" t="s">
        <v>115</v>
      </c>
      <c r="H8" s="850"/>
      <c r="I8" s="849" t="s">
        <v>116</v>
      </c>
      <c r="J8" s="850"/>
      <c r="K8" s="849" t="s">
        <v>117</v>
      </c>
      <c r="L8" s="850"/>
      <c r="M8" s="849" t="s">
        <v>118</v>
      </c>
      <c r="N8" s="850"/>
      <c r="O8" s="849" t="s">
        <v>119</v>
      </c>
      <c r="P8" s="850"/>
      <c r="Q8" s="849" t="s">
        <v>126</v>
      </c>
      <c r="R8" s="850"/>
      <c r="S8" s="849" t="s">
        <v>130</v>
      </c>
      <c r="T8" s="850"/>
      <c r="U8" s="849" t="s">
        <v>157</v>
      </c>
      <c r="V8" s="850"/>
      <c r="W8" s="849" t="s">
        <v>158</v>
      </c>
      <c r="X8" s="850"/>
      <c r="Y8" s="849" t="s">
        <v>160</v>
      </c>
      <c r="Z8" s="850"/>
      <c r="AA8" s="849" t="s">
        <v>174</v>
      </c>
      <c r="AB8" s="850"/>
      <c r="AC8" s="849" t="s">
        <v>176</v>
      </c>
      <c r="AD8" s="850"/>
      <c r="AE8" s="849" t="s">
        <v>177</v>
      </c>
      <c r="AF8" s="850"/>
      <c r="AG8" s="849" t="s">
        <v>178</v>
      </c>
      <c r="AH8" s="850"/>
      <c r="AI8" s="849" t="s">
        <v>180</v>
      </c>
      <c r="AJ8" s="850"/>
      <c r="AK8" s="849" t="s">
        <v>182</v>
      </c>
      <c r="AL8" s="853"/>
      <c r="AM8" s="849" t="s">
        <v>192</v>
      </c>
      <c r="AN8" s="850"/>
      <c r="AO8" s="849" t="s">
        <v>195</v>
      </c>
      <c r="AP8" s="850"/>
      <c r="AQ8" s="849"/>
      <c r="AR8" s="850"/>
      <c r="AS8" s="853"/>
      <c r="AT8" s="850"/>
      <c r="AU8" s="861" t="s">
        <v>3</v>
      </c>
      <c r="AV8" s="862"/>
      <c r="AW8" s="861" t="s">
        <v>4</v>
      </c>
      <c r="AX8" s="862"/>
      <c r="AY8" s="861" t="s">
        <v>5</v>
      </c>
      <c r="AZ8" s="862"/>
      <c r="BA8" s="3"/>
    </row>
    <row r="9" spans="1:53" ht="16.5">
      <c r="A9" s="856"/>
      <c r="B9" s="859"/>
      <c r="C9" s="851"/>
      <c r="D9" s="852"/>
      <c r="E9" s="851"/>
      <c r="F9" s="852"/>
      <c r="G9" s="851"/>
      <c r="H9" s="852"/>
      <c r="I9" s="851"/>
      <c r="J9" s="852"/>
      <c r="K9" s="851"/>
      <c r="L9" s="852"/>
      <c r="M9" s="851"/>
      <c r="N9" s="852"/>
      <c r="O9" s="851"/>
      <c r="P9" s="852"/>
      <c r="Q9" s="851"/>
      <c r="R9" s="852"/>
      <c r="S9" s="851"/>
      <c r="T9" s="852"/>
      <c r="U9" s="851"/>
      <c r="V9" s="852"/>
      <c r="W9" s="851"/>
      <c r="X9" s="852"/>
      <c r="Y9" s="851"/>
      <c r="Z9" s="852"/>
      <c r="AA9" s="851"/>
      <c r="AB9" s="852"/>
      <c r="AC9" s="851"/>
      <c r="AD9" s="852"/>
      <c r="AE9" s="851"/>
      <c r="AF9" s="852"/>
      <c r="AG9" s="851"/>
      <c r="AH9" s="852"/>
      <c r="AI9" s="851"/>
      <c r="AJ9" s="852"/>
      <c r="AK9" s="851"/>
      <c r="AL9" s="854"/>
      <c r="AM9" s="851"/>
      <c r="AN9" s="852"/>
      <c r="AO9" s="851"/>
      <c r="AP9" s="852"/>
      <c r="AQ9" s="851"/>
      <c r="AR9" s="852"/>
      <c r="AS9" s="854"/>
      <c r="AT9" s="852"/>
      <c r="AU9" s="4"/>
      <c r="AV9" s="5"/>
      <c r="AW9" s="4"/>
      <c r="AX9" s="6"/>
      <c r="AY9" s="4"/>
      <c r="AZ9" s="5"/>
      <c r="BA9" s="3"/>
    </row>
    <row r="10" spans="1:53" ht="30" customHeight="1" thickBot="1">
      <c r="A10" s="857"/>
      <c r="B10" s="860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63" t="s">
        <v>200</v>
      </c>
      <c r="BC14" s="864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65" t="s">
        <v>13</v>
      </c>
      <c r="BC15" s="866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67" t="s">
        <v>71</v>
      </c>
      <c r="BC16" s="868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69" t="s">
        <v>66</v>
      </c>
      <c r="BC17" s="870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63" t="s">
        <v>200</v>
      </c>
      <c r="BC20" s="864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65" t="s">
        <v>29</v>
      </c>
      <c r="BC21" s="866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67" t="s">
        <v>26</v>
      </c>
      <c r="BC22" s="868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69" t="s">
        <v>34</v>
      </c>
      <c r="BC23" s="870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63" t="s">
        <v>200</v>
      </c>
      <c r="BC35" s="864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65" t="s">
        <v>75</v>
      </c>
      <c r="BC36" s="866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67" t="s">
        <v>205</v>
      </c>
      <c r="BC37" s="868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69" t="s">
        <v>79</v>
      </c>
      <c r="BC38" s="870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71" t="s">
        <v>0</v>
      </c>
      <c r="B8" s="874" t="s">
        <v>1</v>
      </c>
      <c r="C8" s="877" t="s">
        <v>2</v>
      </c>
      <c r="D8" s="878"/>
      <c r="E8" s="877" t="s">
        <v>102</v>
      </c>
      <c r="F8" s="878"/>
      <c r="G8" s="877" t="s">
        <v>206</v>
      </c>
      <c r="H8" s="878"/>
      <c r="I8" s="877" t="s">
        <v>119</v>
      </c>
      <c r="J8" s="878"/>
      <c r="K8" s="877" t="s">
        <v>207</v>
      </c>
      <c r="L8" s="878"/>
      <c r="M8" s="877" t="s">
        <v>118</v>
      </c>
      <c r="N8" s="878"/>
      <c r="O8" s="877" t="s">
        <v>117</v>
      </c>
      <c r="P8" s="878"/>
      <c r="Q8" s="877" t="s">
        <v>160</v>
      </c>
      <c r="R8" s="878"/>
      <c r="S8" s="877" t="s">
        <v>208</v>
      </c>
      <c r="T8" s="878"/>
      <c r="U8" s="877" t="s">
        <v>157</v>
      </c>
      <c r="V8" s="878"/>
      <c r="W8" s="877" t="s">
        <v>209</v>
      </c>
      <c r="X8" s="878"/>
      <c r="Y8" s="877" t="s">
        <v>116</v>
      </c>
      <c r="Z8" s="878"/>
      <c r="AA8" s="877" t="s">
        <v>180</v>
      </c>
      <c r="AB8" s="878"/>
      <c r="AC8" s="877" t="s">
        <v>210</v>
      </c>
      <c r="AD8" s="878"/>
      <c r="AE8" s="877" t="s">
        <v>126</v>
      </c>
      <c r="AF8" s="878"/>
      <c r="AG8" s="877" t="s">
        <v>177</v>
      </c>
      <c r="AH8" s="878"/>
      <c r="AI8" s="877" t="s">
        <v>211</v>
      </c>
      <c r="AJ8" s="878"/>
      <c r="AK8" s="877" t="s">
        <v>176</v>
      </c>
      <c r="AL8" s="881"/>
      <c r="AM8" s="877" t="s">
        <v>212</v>
      </c>
      <c r="AN8" s="878"/>
      <c r="AO8" s="881" t="s">
        <v>195</v>
      </c>
      <c r="AP8" s="878"/>
      <c r="AQ8" s="883" t="s">
        <v>3</v>
      </c>
      <c r="AR8" s="884"/>
      <c r="AS8" s="883" t="s">
        <v>4</v>
      </c>
      <c r="AT8" s="884"/>
      <c r="AU8" s="883" t="s">
        <v>5</v>
      </c>
      <c r="AV8" s="884"/>
      <c r="AW8" s="298"/>
    </row>
    <row r="9" spans="1:49" ht="16.5">
      <c r="A9" s="872"/>
      <c r="B9" s="875"/>
      <c r="C9" s="879"/>
      <c r="D9" s="880"/>
      <c r="E9" s="879"/>
      <c r="F9" s="880"/>
      <c r="G9" s="879"/>
      <c r="H9" s="880"/>
      <c r="I9" s="879"/>
      <c r="J9" s="880"/>
      <c r="K9" s="879"/>
      <c r="L9" s="880"/>
      <c r="M9" s="879"/>
      <c r="N9" s="880"/>
      <c r="O9" s="879"/>
      <c r="P9" s="880"/>
      <c r="Q9" s="879"/>
      <c r="R9" s="880"/>
      <c r="S9" s="879"/>
      <c r="T9" s="880"/>
      <c r="U9" s="879"/>
      <c r="V9" s="880"/>
      <c r="W9" s="879"/>
      <c r="X9" s="880"/>
      <c r="Y9" s="879"/>
      <c r="Z9" s="880"/>
      <c r="AA9" s="879"/>
      <c r="AB9" s="880"/>
      <c r="AC9" s="879"/>
      <c r="AD9" s="880"/>
      <c r="AE9" s="879"/>
      <c r="AF9" s="880"/>
      <c r="AG9" s="879"/>
      <c r="AH9" s="880"/>
      <c r="AI9" s="879"/>
      <c r="AJ9" s="880"/>
      <c r="AK9" s="879"/>
      <c r="AL9" s="882"/>
      <c r="AM9" s="879"/>
      <c r="AN9" s="880"/>
      <c r="AO9" s="882"/>
      <c r="AP9" s="880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73"/>
      <c r="B10" s="876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885" t="s">
        <v>220</v>
      </c>
      <c r="AY13" s="885"/>
      <c r="AZ13" s="885"/>
      <c r="BA13" s="885"/>
      <c r="BB13" s="885"/>
      <c r="BC13" s="885"/>
      <c r="BD13" s="885"/>
      <c r="BE13" s="885"/>
      <c r="BF13" s="885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885"/>
      <c r="AY14" s="885"/>
      <c r="AZ14" s="885"/>
      <c r="BA14" s="885"/>
      <c r="BB14" s="885"/>
      <c r="BC14" s="885"/>
      <c r="BD14" s="885"/>
      <c r="BE14" s="885"/>
      <c r="BF14" s="885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885"/>
      <c r="AY15" s="885"/>
      <c r="AZ15" s="885"/>
      <c r="BA15" s="885"/>
      <c r="BB15" s="885"/>
      <c r="BC15" s="885"/>
      <c r="BD15" s="885"/>
      <c r="BE15" s="885"/>
      <c r="BF15" s="885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885"/>
      <c r="AY16" s="885"/>
      <c r="AZ16" s="885"/>
      <c r="BA16" s="885"/>
      <c r="BB16" s="885"/>
      <c r="BC16" s="885"/>
      <c r="BD16" s="885"/>
      <c r="BE16" s="885"/>
      <c r="BF16" s="885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886" t="s">
        <v>226</v>
      </c>
      <c r="AY17" s="886"/>
      <c r="AZ17" s="395" t="s">
        <v>227</v>
      </c>
      <c r="BA17" s="396"/>
      <c r="BB17" s="397"/>
      <c r="BC17" s="887" t="s">
        <v>228</v>
      </c>
      <c r="BD17" s="887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886"/>
      <c r="AY18" s="886"/>
      <c r="AZ18" s="399" t="s">
        <v>229</v>
      </c>
      <c r="BA18" s="399" t="s">
        <v>230</v>
      </c>
      <c r="BB18" s="395" t="s">
        <v>231</v>
      </c>
      <c r="BC18" s="887"/>
      <c r="BD18" s="887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888" t="s">
        <v>13</v>
      </c>
      <c r="AY19" s="888"/>
      <c r="AZ19" s="400">
        <v>4</v>
      </c>
      <c r="BA19" s="394">
        <v>3</v>
      </c>
      <c r="BB19" s="401" t="s">
        <v>232</v>
      </c>
      <c r="BC19" s="889" t="s">
        <v>233</v>
      </c>
      <c r="BD19" s="890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891" t="s">
        <v>71</v>
      </c>
      <c r="AY20" s="891"/>
      <c r="AZ20" s="400">
        <v>4</v>
      </c>
      <c r="BA20" s="400">
        <v>5</v>
      </c>
      <c r="BB20" s="401" t="s">
        <v>232</v>
      </c>
      <c r="BC20" s="889" t="s">
        <v>234</v>
      </c>
      <c r="BD20" s="890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890" t="s">
        <v>200</v>
      </c>
      <c r="AY24" s="890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890" t="s">
        <v>71</v>
      </c>
      <c r="AY25" s="890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892" t="s">
        <v>13</v>
      </c>
      <c r="AY26" s="892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890" t="s">
        <v>200</v>
      </c>
      <c r="AY35" s="890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892" t="s">
        <v>26</v>
      </c>
      <c r="AY36" s="895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893" t="s">
        <v>27</v>
      </c>
      <c r="AY37" s="894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893" t="s">
        <v>29</v>
      </c>
      <c r="AY38" s="894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890" t="s">
        <v>200</v>
      </c>
      <c r="AY41" s="890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892" t="s">
        <v>243</v>
      </c>
      <c r="AY42" s="895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893" t="s">
        <v>69</v>
      </c>
      <c r="AY43" s="894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893" t="s">
        <v>79</v>
      </c>
      <c r="AY44" s="894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2021-06-01T07:33:34Z</dcterms:modified>
  <cp:category/>
  <cp:version/>
  <cp:contentType/>
  <cp:contentStatus/>
</cp:coreProperties>
</file>