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6" activeTab="0"/>
  </bookViews>
  <sheets>
    <sheet name="Таблица Спартакиада 2021" sheetId="1" r:id="rId1"/>
    <sheet name="Таблица Спартакиада 2020" sheetId="2" r:id="rId2"/>
    <sheet name="Таблица Спартакиада 2019" sheetId="3" r:id="rId3"/>
    <sheet name="Таблица Спартакиада 2018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<sst xmlns="http://schemas.openxmlformats.org/spreadsheetml/2006/main" count="1718" uniqueCount="270">
  <si>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</si>
  <si>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</si>
  <si>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</si>
  <si>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</si>
  <si>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</si>
  <si>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</si>
  <si>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</si>
  <si>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</si>
  <si>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</si>
  <si>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</si>
  <si>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</si>
  <si>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</si>
  <si>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</si>
  <si>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</si>
  <si>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</si>
  <si>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</si>
  <si>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</si>
  <si>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</si>
  <si>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</si>
  <si>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</si>
  <si>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</si>
  <si>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</si>
  <si>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</si>
  <si>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</si>
  <si>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</si>
  <si>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</si>
  <si>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</si>
  <si>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</si>
  <si>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</si>
  <si>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</si>
  <si>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</si>
  <si>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</si>
  <si>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</si>
  <si>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</si>
  <si>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</si>
  <si>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</si>
  <si>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</si>
  <si>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</si>
  <si>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</si>
  <si>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</si>
  <si>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</si>
  <si>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</si>
  <si>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</si>
  <si>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</si>
  <si>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</si>
  <si>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</si>
  <si>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</si>
  <si>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</si>
  <si>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</si>
  <si>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</si>
  <si>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</si>
  <si>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</si>
  <si>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</si>
  <si>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</si>
  <si>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</si>
  <si>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</si>
  <si>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</si>
  <si>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</si>
  <si>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</si>
  <si>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</si>
  <si>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</si>
  <si>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</si>
  <si>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</si>
  <si>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</si>
  <si>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</si>
  <si>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</si>
  <si>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</si>
  <si>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</si>
  <si>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</si>
  <si>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</si>
  <si>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</si>
  <si>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</si>
  <si>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</si>
  <si>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</si>
  <si>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</si>
  <si>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</si>
  <si>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</si>
  <si>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</si>
  <si>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</si>
  <si>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</si>
  <si>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</si>
  <si>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</si>
  <si>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</si>
  <si>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</si>
  <si>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</si>
  <si>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</si>
  <si>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</si>
  <si>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</si>
  <si>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</si>
  <si>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</si>
  <si>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</si>
  <si>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</si>
  <si>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</si>
  <si>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</si>
  <si>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</si>
  <si>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</si>
  <si>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</si>
  <si>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</si>
  <si>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</si>
  <si>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</si>
  <si>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</si>
  <si>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</si>
  <si>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</si>
  <si>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</si>
  <si>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</si>
  <si>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</si>
  <si>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</si>
  <si>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</si>
  <si>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</si>
  <si>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</si>
  <si>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</si>
  <si>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</si>
  <si>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</si>
  <si>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</si>
  <si>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</si>
  <si>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</si>
  <si>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</si>
  <si>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</si>
  <si>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</si>
  <si>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</si>
  <si>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</si>
  <si>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</si>
  <si>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</si>
  <si>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</si>
  <si>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</si>
  <si>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</si>
  <si>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</si>
  <si>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</si>
  <si>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</si>
  <si>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</si>
  <si>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</si>
  <si>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</si>
  <si>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</si>
  <si>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</si>
  <si>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</si>
  <si>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</si>
  <si>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</si>
  <si>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</si>
  <si>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</si>
  <si>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</si>
  <si>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</si>
  <si>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</si>
  <si>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</si>
  <si>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</si>
  <si>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</si>
  <si>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</si>
  <si>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</si>
  <si>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</si>
  <si>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</si>
  <si>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</si>
  <si>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</si>
  <si>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</si>
  <si>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</si>
  <si>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</si>
  <si>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</si>
  <si>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</si>
  <si>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</si>
  <si>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</si>
  <si>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</si>
  <si>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</si>
  <si>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</si>
  <si>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</si>
  <si>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</si>
  <si>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</si>
  <si>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</si>
  <si>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</si>
  <si>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</si>
  <si>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</si>
  <si>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</si>
  <si>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</si>
  <si>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</si>
  <si>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</si>
  <si>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</si>
  <si>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</si>
  <si>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</si>
  <si>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</si>
  <si>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</si>
  <si>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</si>
  <si>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</si>
  <si>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</si>
  <si>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</si>
  <si>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</si>
  <si>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</si>
  <si>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</si>
  <si>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</si>
  <si>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</si>
  <si>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</si>
  <si>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</si>
  <si>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</si>
  <si>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</si>
  <si>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</si>
  <si>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</si>
  <si>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</si>
  <si>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</si>
  <si>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</si>
  <si>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</si>
  <si>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</si>
  <si>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</si>
  <si>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</si>
  <si>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</si>
  <si>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</si>
  <si>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</si>
  <si>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</si>
  <si>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</si>
  <si>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</si>
  <si>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</si>
  <si>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</si>
  <si>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</si>
  <si>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</si>
  <si>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</si>
  <si>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</si>
  <si>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</si>
  <si>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</si>
  <si>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</si>
  <si>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</si>
  <si>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</si>
  <si>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</si>
  <si>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</si>
  <si>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</si>
  <si>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</si>
  <si>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</si>
  <si>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</si>
  <si>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</si>
  <si>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</si>
  <si>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</si>
  <si>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</si>
  <si>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</si>
  <si>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</si>
  <si>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</si>
  <si>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</si>
  <si>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</si>
  <si>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</si>
  <si>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</si>
  <si>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</si>
  <si>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</si>
  <si>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</si>
  <si>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</si>
  <si>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</si>
  <si>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</si>
  <si>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</si>
  <si>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</si>
  <si>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</si>
  <si>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</si>
  <si>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</si>
  <si>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</si>
  <si>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</si>
  <si>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</si>
  <si>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</si>
  <si>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</si>
  <si>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</si>
  <si>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</si>
  <si>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</si>
  <si>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</si>
  <si>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</si>
  <si>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</si>
  <si>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</si>
  <si>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</si>
  <si>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</si>
  <si>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</si>
  <si>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</si>
  <si>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</si>
  <si>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</si>
  <si>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</si>
  <si>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</si>
  <si>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</si>
  <si>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</si>
  <si>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</si>
  <si>
    <t>Спортинг-Компакт</t>
  </si>
  <si>
    <t>12-14</t>
  </si>
  <si>
    <t>15-17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</si>
</sst>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0" fontId="8" fillId="0" borderId="112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113" xfId="0" applyNumberFormat="1" applyFont="1" applyFill="1" applyBorder="1" applyAlignment="1">
      <alignment horizontal="center" vertical="center"/>
    </xf>
    <xf numFmtId="0" fontId="8" fillId="0" borderId="114" xfId="0" applyNumberFormat="1" applyFont="1" applyFill="1" applyBorder="1" applyAlignment="1">
      <alignment horizontal="center" vertical="center"/>
    </xf>
    <xf numFmtId="0" fontId="6" fillId="0" borderId="112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/>
    </xf>
    <xf numFmtId="0" fontId="6" fillId="0" borderId="113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/>
    </xf>
    <xf numFmtId="0" fontId="6" fillId="0" borderId="113" xfId="0" applyNumberFormat="1" applyFont="1" applyFill="1" applyBorder="1" applyAlignment="1">
      <alignment horizontal="center" vertical="center" wrapText="1"/>
    </xf>
    <xf numFmtId="49" fontId="8" fillId="0" borderId="112" xfId="0" applyNumberFormat="1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center" vertical="center"/>
    </xf>
    <xf numFmtId="49" fontId="8" fillId="0" borderId="113" xfId="0" applyNumberFormat="1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" fontId="8" fillId="0" borderId="114" xfId="0" applyNumberFormat="1" applyFont="1" applyFill="1" applyBorder="1" applyAlignment="1">
      <alignment horizontal="center" vertical="center"/>
    </xf>
    <xf numFmtId="180" fontId="8" fillId="0" borderId="50" xfId="0" applyNumberFormat="1" applyFont="1" applyFill="1" applyBorder="1" applyAlignment="1">
      <alignment horizontal="center" vertical="center"/>
    </xf>
    <xf numFmtId="180" fontId="8" fillId="0" borderId="113" xfId="0" applyNumberFormat="1" applyFont="1" applyFill="1" applyBorder="1" applyAlignment="1">
      <alignment horizontal="center" vertical="center"/>
    </xf>
    <xf numFmtId="180" fontId="8" fillId="0" borderId="114" xfId="0" applyNumberFormat="1" applyFont="1" applyFill="1" applyBorder="1" applyAlignment="1">
      <alignment horizontal="center" vertical="center"/>
    </xf>
    <xf numFmtId="1" fontId="8" fillId="0" borderId="113" xfId="0" applyNumberFormat="1" applyFont="1" applyFill="1" applyBorder="1" applyAlignment="1">
      <alignment horizontal="center" vertical="center"/>
    </xf>
    <xf numFmtId="1" fontId="8" fillId="0" borderId="112" xfId="0" applyNumberFormat="1" applyFont="1" applyFill="1" applyBorder="1" applyAlignment="1">
      <alignment horizontal="center" vertical="center"/>
    </xf>
    <xf numFmtId="180" fontId="8" fillId="0" borderId="112" xfId="0" applyNumberFormat="1" applyFont="1" applyFill="1" applyBorder="1" applyAlignment="1">
      <alignment horizontal="center" vertical="center"/>
    </xf>
    <xf numFmtId="1" fontId="6" fillId="0" borderId="113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49" fontId="9" fillId="0" borderId="114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6" fillId="0" borderId="32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" fontId="6" fillId="0" borderId="112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9" fillId="0" borderId="114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left" vertical="center"/>
    </xf>
    <xf numFmtId="49" fontId="8" fillId="0" borderId="44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1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0" fontId="2" fillId="0" borderId="112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113" xfId="0" applyFont="1" applyFill="1" applyBorder="1" applyAlignment="1">
      <alignment vertical="center"/>
    </xf>
    <xf numFmtId="0" fontId="2" fillId="0" borderId="114" xfId="0" applyFont="1" applyFill="1" applyBorder="1" applyAlignment="1">
      <alignment vertical="center"/>
    </xf>
    <xf numFmtId="49" fontId="2" fillId="0" borderId="113" xfId="0" applyNumberFormat="1" applyFont="1" applyFill="1" applyBorder="1" applyAlignment="1">
      <alignment vertical="center"/>
    </xf>
    <xf numFmtId="0" fontId="2" fillId="0" borderId="1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14" fillId="0" borderId="122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12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18" xfId="53" applyNumberFormat="1" applyFont="1" applyBorder="1" applyAlignment="1">
      <alignment horizontal="center" vertical="center"/>
      <protection/>
    </xf>
    <xf numFmtId="0" fontId="15" fillId="0" borderId="119" xfId="53" applyNumberFormat="1" applyFont="1" applyBorder="1" applyAlignment="1">
      <alignment horizontal="center" vertical="center"/>
      <protection/>
    </xf>
    <xf numFmtId="0" fontId="15" fillId="0" borderId="120" xfId="53" applyNumberFormat="1" applyFont="1" applyBorder="1" applyAlignment="1">
      <alignment horizontal="center" vertic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6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17" xfId="53" applyNumberFormat="1" applyFont="1" applyBorder="1" applyAlignment="1">
      <alignment horizontal="center" vertical="center" wrapText="1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21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2956560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1784032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57150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13194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23950" y="38100"/>
          <a:ext cx="406050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K110"/>
  <sheetViews>
    <sheetView showZeros="0" tabSelected="1" zoomScale="55" zoomScaleNormal="55" zoomScalePageLayoutView="0" workbookViewId="0" topLeftCell="B1">
      <pane xSplit="1" ySplit="10" topLeftCell="I4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U41" sqref="AU41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44" customWidth="1"/>
    <col min="12" max="18" width="9.625" style="1" customWidth="1"/>
    <col min="19" max="19" width="9.625" style="857" customWidth="1"/>
    <col min="20" max="26" width="9.625" style="1" customWidth="1"/>
    <col min="27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83" t="s">
        <v>0</v>
      </c>
      <c r="B8" s="886" t="s">
        <v>1</v>
      </c>
      <c r="C8" s="877" t="s">
        <v>102</v>
      </c>
      <c r="D8" s="878"/>
      <c r="E8" s="877" t="s">
        <v>116</v>
      </c>
      <c r="F8" s="878"/>
      <c r="G8" s="877" t="s">
        <v>117</v>
      </c>
      <c r="H8" s="878"/>
      <c r="I8" s="877" t="s">
        <v>254</v>
      </c>
      <c r="J8" s="878"/>
      <c r="K8" s="877" t="s">
        <v>126</v>
      </c>
      <c r="L8" s="878"/>
      <c r="M8" s="877" t="s">
        <v>257</v>
      </c>
      <c r="N8" s="878"/>
      <c r="O8" s="877" t="s">
        <v>260</v>
      </c>
      <c r="P8" s="878"/>
      <c r="Q8" s="877" t="s">
        <v>261</v>
      </c>
      <c r="R8" s="878"/>
      <c r="S8" s="877" t="s">
        <v>263</v>
      </c>
      <c r="T8" s="878"/>
      <c r="U8" s="877" t="s">
        <v>264</v>
      </c>
      <c r="V8" s="878"/>
      <c r="W8" s="877" t="s">
        <v>267</v>
      </c>
      <c r="X8" s="878"/>
      <c r="Y8" s="877" t="s">
        <v>176</v>
      </c>
      <c r="Z8" s="878"/>
      <c r="AA8" s="877"/>
      <c r="AB8" s="878"/>
      <c r="AC8" s="877"/>
      <c r="AD8" s="878"/>
      <c r="AE8" s="877"/>
      <c r="AF8" s="878"/>
      <c r="AG8" s="877"/>
      <c r="AH8" s="878"/>
      <c r="AI8" s="877"/>
      <c r="AJ8" s="878"/>
      <c r="AK8" s="877"/>
      <c r="AL8" s="881"/>
      <c r="AM8" s="877"/>
      <c r="AN8" s="878"/>
      <c r="AO8" s="877"/>
      <c r="AP8" s="878"/>
      <c r="AQ8" s="877"/>
      <c r="AR8" s="878"/>
      <c r="AS8" s="881"/>
      <c r="AT8" s="878"/>
      <c r="AU8" s="877" t="s">
        <v>3</v>
      </c>
      <c r="AV8" s="878"/>
      <c r="AW8" s="877" t="s">
        <v>4</v>
      </c>
      <c r="AX8" s="878"/>
      <c r="AY8" s="877" t="s">
        <v>5</v>
      </c>
      <c r="AZ8" s="878"/>
      <c r="BA8" s="3"/>
    </row>
    <row r="9" spans="1:53" ht="16.5">
      <c r="A9" s="884"/>
      <c r="B9" s="887"/>
      <c r="C9" s="879"/>
      <c r="D9" s="880"/>
      <c r="E9" s="879"/>
      <c r="F9" s="880"/>
      <c r="G9" s="879"/>
      <c r="H9" s="880"/>
      <c r="I9" s="879"/>
      <c r="J9" s="880"/>
      <c r="K9" s="879"/>
      <c r="L9" s="880"/>
      <c r="M9" s="879"/>
      <c r="N9" s="880"/>
      <c r="O9" s="879"/>
      <c r="P9" s="880"/>
      <c r="Q9" s="879"/>
      <c r="R9" s="880"/>
      <c r="S9" s="879"/>
      <c r="T9" s="880"/>
      <c r="U9" s="879"/>
      <c r="V9" s="880"/>
      <c r="W9" s="879"/>
      <c r="X9" s="880"/>
      <c r="Y9" s="879"/>
      <c r="Z9" s="880"/>
      <c r="AA9" s="879"/>
      <c r="AB9" s="880"/>
      <c r="AC9" s="879"/>
      <c r="AD9" s="880"/>
      <c r="AE9" s="879"/>
      <c r="AF9" s="880"/>
      <c r="AG9" s="879"/>
      <c r="AH9" s="880"/>
      <c r="AI9" s="879"/>
      <c r="AJ9" s="880"/>
      <c r="AK9" s="879"/>
      <c r="AL9" s="882"/>
      <c r="AM9" s="879"/>
      <c r="AN9" s="880"/>
      <c r="AO9" s="879"/>
      <c r="AP9" s="880"/>
      <c r="AQ9" s="879"/>
      <c r="AR9" s="880"/>
      <c r="AS9" s="882"/>
      <c r="AT9" s="880"/>
      <c r="AU9" s="879"/>
      <c r="AV9" s="880"/>
      <c r="AW9" s="879"/>
      <c r="AX9" s="880"/>
      <c r="AY9" s="879"/>
      <c r="AZ9" s="880"/>
      <c r="BA9" s="3"/>
    </row>
    <row r="10" spans="1:53" ht="30" customHeight="1" thickBot="1">
      <c r="A10" s="885"/>
      <c r="B10" s="888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845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10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846"/>
      <c r="L11" s="51"/>
      <c r="M11" s="51"/>
      <c r="N11" s="51"/>
      <c r="O11" s="51"/>
      <c r="P11" s="51"/>
      <c r="Q11" s="51"/>
      <c r="R11" s="51"/>
      <c r="S11" s="858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 thickBot="1">
      <c r="A12" s="17"/>
      <c r="B12" s="763" t="s">
        <v>13</v>
      </c>
      <c r="C12" s="770">
        <v>4</v>
      </c>
      <c r="D12" s="771">
        <v>24</v>
      </c>
      <c r="E12" s="772">
        <v>4</v>
      </c>
      <c r="F12" s="773">
        <v>24</v>
      </c>
      <c r="G12" s="770">
        <v>10</v>
      </c>
      <c r="H12" s="771">
        <v>18</v>
      </c>
      <c r="I12" s="772">
        <v>4</v>
      </c>
      <c r="J12" s="771">
        <f>IF(I12&gt;0,IF(I12&gt;26,1,IF(I12&gt;2,28-I12,IF(I12=2,27,30))),0)</f>
        <v>24</v>
      </c>
      <c r="K12" s="772">
        <v>7</v>
      </c>
      <c r="L12" s="771">
        <f>IF(K12&gt;0,IF(K12&gt;26,1,IF(K12&gt;2,28-K12,IF(K12=2,27,30))),0)</f>
        <v>21</v>
      </c>
      <c r="M12" s="772">
        <v>6</v>
      </c>
      <c r="N12" s="771">
        <f>IF(M12&gt;0,IF(M12&gt;26,1,IF(M12&gt;2,28-M12,IF(M12=2,27,30))),0)</f>
        <v>22</v>
      </c>
      <c r="O12" s="770">
        <v>1</v>
      </c>
      <c r="P12" s="771">
        <v>40</v>
      </c>
      <c r="Q12" s="772">
        <v>1</v>
      </c>
      <c r="R12" s="778">
        <f>IF(Q12&gt;0,IF(Q12&gt;26,1,IF(Q12&gt;2,28-Q12,IF(Q12=2,27,30))),0)</f>
        <v>30</v>
      </c>
      <c r="S12" s="770">
        <v>3</v>
      </c>
      <c r="T12" s="778">
        <f>IF(S12&gt;0,IF(S12&gt;26,1,IF(S12&gt;2,28-S12,IF(S12=2,27,30))),0)</f>
        <v>25</v>
      </c>
      <c r="U12" s="772">
        <v>2</v>
      </c>
      <c r="V12" s="778">
        <f>IF(U12&gt;0,IF(U12&gt;26,1,IF(U12&gt;2,28-U12,IF(U12=2,27,30))),0)</f>
        <v>27</v>
      </c>
      <c r="W12" s="770">
        <v>15</v>
      </c>
      <c r="X12" s="778">
        <f>IF(W12&gt;0,IF(W12&gt;26,1,IF(W12&gt;2,28-W12,IF(W12=2,27,30))),0)</f>
        <v>13</v>
      </c>
      <c r="Y12" s="772">
        <v>5</v>
      </c>
      <c r="Z12" s="778">
        <f>IF(Y12&gt;0,IF(Y12&gt;26,1,IF(Y12&gt;2,28-Y12,IF(Y12=2,27,30))),0)</f>
        <v>23</v>
      </c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>AW12</f>
        <v>291</v>
      </c>
      <c r="AV12" s="764">
        <f>_xlfn.RANK.EQ(AU12,$AU$12:$AU$31,0)</f>
        <v>1</v>
      </c>
      <c r="AW12" s="775">
        <f>D12+F12+H12+N12+J12+P12+R12+Z12+AB12+T12+L12+V12+X12+AF12+AD12+AJ12+AH12+AL12+AN12+AP12+AR12+AT12</f>
        <v>291</v>
      </c>
      <c r="AX12" s="764">
        <f>_xlfn.RANK.EQ(AW12,$AW$12:$AW$94,0)</f>
        <v>1</v>
      </c>
      <c r="AY12" s="776">
        <f>1+AY11</f>
        <v>1</v>
      </c>
      <c r="AZ12" s="777">
        <f>AZ11+1</f>
        <v>1</v>
      </c>
      <c r="BA12" s="55"/>
    </row>
    <row r="13" spans="1:53" s="2" customFormat="1" ht="27">
      <c r="A13" s="18"/>
      <c r="B13" s="72" t="s">
        <v>71</v>
      </c>
      <c r="C13" s="159">
        <v>11</v>
      </c>
      <c r="D13" s="778">
        <v>17</v>
      </c>
      <c r="E13" s="779">
        <v>8</v>
      </c>
      <c r="F13" s="780">
        <v>20</v>
      </c>
      <c r="G13" s="159">
        <v>4</v>
      </c>
      <c r="H13" s="778">
        <v>24</v>
      </c>
      <c r="I13" s="779">
        <v>3</v>
      </c>
      <c r="J13" s="778">
        <f>IF(I13&gt;0,IF(I13&gt;26,1,IF(I13&gt;2,28-I13,IF(I13=2,27,30))),0)</f>
        <v>25</v>
      </c>
      <c r="K13" s="779">
        <v>4</v>
      </c>
      <c r="L13" s="778">
        <f>IF(K13&gt;0,IF(K13&gt;26,1,IF(K13&gt;2,28-K13,IF(K13=2,27,30))),0)</f>
        <v>24</v>
      </c>
      <c r="M13" s="77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772">
        <v>5</v>
      </c>
      <c r="R13" s="778">
        <v>22</v>
      </c>
      <c r="S13" s="159">
        <v>2</v>
      </c>
      <c r="T13" s="778">
        <f>IF(S13&gt;0,IF(S13&gt;26,1,IF(S13&gt;2,28-S13,IF(S13=2,27,30))),0)</f>
        <v>27</v>
      </c>
      <c r="U13" s="779">
        <v>5</v>
      </c>
      <c r="V13" s="778">
        <f>IF(U13&gt;0,IF(U13&gt;26,1,IF(U13&gt;2,28-U13,IF(U13=2,27,30))),0)</f>
        <v>23</v>
      </c>
      <c r="W13" s="159">
        <v>7</v>
      </c>
      <c r="X13" s="778">
        <f>IF(W13&gt;0,IF(W13&gt;26,1,IF(W13&gt;2,28-W13,IF(W13=2,27,30))),0)</f>
        <v>21</v>
      </c>
      <c r="Y13" s="82" t="s">
        <v>218</v>
      </c>
      <c r="Z13" s="778">
        <v>21.5</v>
      </c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>AW13</f>
        <v>284.5</v>
      </c>
      <c r="AV13" s="142">
        <f>_xlfn.RANK.EQ(AU13,$AU$12:$AU$31,0)</f>
        <v>2</v>
      </c>
      <c r="AW13" s="782">
        <f>D13+F13+H13+N13+J13+P13+R13+Z13+AB13+T13+L13+V13+X13+AF13+AD13+AJ13+AH13+AL13+AN13+AP13+AR13+AT13</f>
        <v>284.5</v>
      </c>
      <c r="AX13" s="147">
        <f>_xlfn.RANK.EQ(AW13,$AW$12:$AW$94,0)</f>
        <v>2</v>
      </c>
      <c r="AY13" s="769">
        <f>1+AY12</f>
        <v>2</v>
      </c>
      <c r="AZ13" s="783">
        <f>AZ12+1</f>
        <v>2</v>
      </c>
      <c r="BA13" s="16"/>
    </row>
    <row r="14" spans="1:53" s="2" customFormat="1" ht="27">
      <c r="A14" s="18"/>
      <c r="B14" s="72" t="s">
        <v>18</v>
      </c>
      <c r="C14" s="159">
        <v>5</v>
      </c>
      <c r="D14" s="778">
        <v>23</v>
      </c>
      <c r="E14" s="779">
        <v>19</v>
      </c>
      <c r="F14" s="780">
        <v>9</v>
      </c>
      <c r="G14" s="159"/>
      <c r="H14" s="778"/>
      <c r="I14" s="779"/>
      <c r="J14" s="778">
        <f>IF(I14&gt;0,IF(I14&gt;26,1,IF(I14&gt;2,28-I14,IF(I14=2,27,30))),0)</f>
        <v>0</v>
      </c>
      <c r="K14" s="779">
        <v>2</v>
      </c>
      <c r="L14" s="778">
        <f>IF(K14&gt;0,IF(K14&gt;26,1,IF(K14&gt;2,28-K14,IF(K14=2,27,30))),0)</f>
        <v>27</v>
      </c>
      <c r="M14" s="779"/>
      <c r="N14" s="778">
        <f>IF(M14&gt;0,IF(M14&gt;26,1,IF(M14&gt;2,28-M14,IF(M14=2,27,30))),0)</f>
        <v>0</v>
      </c>
      <c r="O14" s="159">
        <v>7</v>
      </c>
      <c r="P14" s="778">
        <v>31</v>
      </c>
      <c r="Q14" s="779">
        <v>2</v>
      </c>
      <c r="R14" s="778">
        <f>IF(Q14&gt;0,IF(Q14&gt;26,1,IF(Q14&gt;2,28-Q14,IF(Q14=2,27,30))),0)</f>
        <v>27</v>
      </c>
      <c r="S14" s="159"/>
      <c r="T14" s="778">
        <f>IF(S14&gt;0,IF(S14&gt;26,1,IF(S14&gt;2,28-S14,IF(S14=2,27,30))),0)</f>
        <v>0</v>
      </c>
      <c r="U14" s="779"/>
      <c r="V14" s="778">
        <f>IF(U14&gt;0,IF(U14&gt;26,1,IF(U14&gt;2,28-U14,IF(U14=2,27,30))),0)</f>
        <v>0</v>
      </c>
      <c r="W14" s="159">
        <v>3</v>
      </c>
      <c r="X14" s="778">
        <f>IF(W14&gt;0,IF(W14&gt;26,1,IF(W14&gt;2,28-W14,IF(W14=2,27,30))),0)</f>
        <v>25</v>
      </c>
      <c r="Y14" s="779" t="s">
        <v>269</v>
      </c>
      <c r="Z14" s="778">
        <v>12</v>
      </c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>AW14</f>
        <v>154</v>
      </c>
      <c r="AV14" s="142">
        <f>_xlfn.RANK.EQ(AU14,$AU$12:$AU$31,0)</f>
        <v>3</v>
      </c>
      <c r="AW14" s="782">
        <f>D14+F14+H14+N14+J14+P14+R14+Z14+AB14+T14+L14+V14+X14+AF14+AD14+AJ14+AH14+AL14+AN14+AP14+AR14+AT14</f>
        <v>154</v>
      </c>
      <c r="AX14" s="147">
        <f>_xlfn.RANK.EQ(AW14,$AW$12:$AW$94,0)</f>
        <v>11</v>
      </c>
      <c r="AY14" s="769">
        <f>1+AY13</f>
        <v>3</v>
      </c>
      <c r="AZ14" s="783">
        <f>AZ13+1</f>
        <v>3</v>
      </c>
      <c r="BA14" s="16"/>
    </row>
    <row r="15" spans="1:53" s="2" customFormat="1" ht="27">
      <c r="A15" s="40"/>
      <c r="B15" s="72" t="s">
        <v>65</v>
      </c>
      <c r="C15" s="159">
        <v>9</v>
      </c>
      <c r="D15" s="778">
        <v>19</v>
      </c>
      <c r="E15" s="779">
        <v>12</v>
      </c>
      <c r="F15" s="780">
        <v>16</v>
      </c>
      <c r="G15" s="159"/>
      <c r="H15" s="778"/>
      <c r="I15" s="779"/>
      <c r="J15" s="778">
        <f>IF(I15&gt;0,IF(I15&gt;26,1,IF(I15&gt;2,28-I15,IF(I15=2,27,30))),0)</f>
        <v>0</v>
      </c>
      <c r="K15" s="779">
        <v>20</v>
      </c>
      <c r="L15" s="778">
        <f>IF(K15&gt;0,IF(K15&gt;26,1,IF(K15&gt;2,28-K15,IF(K15=2,27,30))),0)</f>
        <v>8</v>
      </c>
      <c r="M15" s="779">
        <v>9</v>
      </c>
      <c r="N15" s="778">
        <f>IF(M15&gt;0,IF(M15&gt;26,1,IF(M15&gt;2,28-M15,IF(M15=2,27,30))),0)</f>
        <v>19</v>
      </c>
      <c r="O15" s="159">
        <v>8</v>
      </c>
      <c r="P15" s="778">
        <f>IF(O15&gt;0,IF(O15&gt;26,1,IF(O15&gt;2,28-O15,IF(O15=2,27,30))),0)</f>
        <v>20</v>
      </c>
      <c r="Q15" s="779">
        <v>14</v>
      </c>
      <c r="R15" s="778">
        <v>11</v>
      </c>
      <c r="S15" s="159"/>
      <c r="T15" s="778">
        <f>IF(S15&gt;0,IF(S15&gt;26,1,IF(S15&gt;2,28-S15,IF(S15=2,27,30))),0)</f>
        <v>0</v>
      </c>
      <c r="U15" s="779"/>
      <c r="V15" s="778">
        <f>IF(U15&gt;0,IF(U15&gt;26,1,IF(U15&gt;2,28-U15,IF(U15=2,27,30))),0)</f>
        <v>0</v>
      </c>
      <c r="W15" s="159"/>
      <c r="X15" s="778">
        <f>IF(W15&gt;0,IF(W15&gt;26,1,IF(W15&gt;2,28-W15,IF(W15=2,27,30))),0)</f>
        <v>0</v>
      </c>
      <c r="Y15" s="779"/>
      <c r="Z15" s="778">
        <f>IF(Y15&gt;0,IF(Y15&gt;26,1,IF(Y15&gt;2,28-Y15,IF(Y15=2,27,30))),0)</f>
        <v>0</v>
      </c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>AW15</f>
        <v>93</v>
      </c>
      <c r="AV15" s="142">
        <f>_xlfn.RANK.EQ(AU15,$AU$12:$AU$31,0)</f>
        <v>4</v>
      </c>
      <c r="AW15" s="782">
        <f>D15+F15+H15+N15+J15+P15+R15+Z15+AB15+T15+L15+V15+X15+AF15+AD15+AJ15+AH15+AL15+AN15+AP15+AR15+AT15</f>
        <v>93</v>
      </c>
      <c r="AX15" s="178">
        <f>_xlfn.RANK.EQ(AW15,$AW$12:$AW$94,0)</f>
        <v>16</v>
      </c>
      <c r="AY15" s="769">
        <f>1+AY14</f>
        <v>4</v>
      </c>
      <c r="AZ15" s="783">
        <f>AZ14+1</f>
        <v>4</v>
      </c>
      <c r="BA15" s="16"/>
    </row>
    <row r="16" spans="1:53" s="2" customFormat="1" ht="27.75" customHeight="1">
      <c r="A16" s="46"/>
      <c r="B16" s="72" t="s">
        <v>67</v>
      </c>
      <c r="C16" s="159"/>
      <c r="D16" s="778"/>
      <c r="E16" s="779"/>
      <c r="F16" s="780"/>
      <c r="G16" s="159"/>
      <c r="H16" s="778"/>
      <c r="I16" s="779"/>
      <c r="J16" s="778"/>
      <c r="K16" s="779"/>
      <c r="L16" s="778"/>
      <c r="M16" s="779"/>
      <c r="N16" s="778"/>
      <c r="O16" s="159">
        <v>3</v>
      </c>
      <c r="P16" s="778">
        <v>35</v>
      </c>
      <c r="Q16" s="779">
        <v>3</v>
      </c>
      <c r="R16" s="778">
        <f>IF(Q16&gt;0,IF(Q16&gt;26,1,IF(Q16&gt;2,28-Q16,IF(Q16=2,27,30))),0)</f>
        <v>25</v>
      </c>
      <c r="S16" s="159"/>
      <c r="T16" s="778">
        <f>IF(S16&gt;0,IF(S16&gt;26,1,IF(S16&gt;2,28-S16,IF(S16=2,27,30))),0)</f>
        <v>0</v>
      </c>
      <c r="U16" s="779"/>
      <c r="V16" s="778">
        <f>IF(U16&gt;0,IF(U16&gt;26,1,IF(U16&gt;2,28-U16,IF(U16=2,27,30))),0)</f>
        <v>0</v>
      </c>
      <c r="W16" s="159"/>
      <c r="X16" s="778">
        <f>IF(W16&gt;0,IF(W16&gt;26,1,IF(W16&gt;2,28-W16,IF(W16=2,27,30))),0)</f>
        <v>0</v>
      </c>
      <c r="Y16" s="779"/>
      <c r="Z16" s="778">
        <f>IF(Y16&gt;0,IF(Y16&gt;26,1,IF(Y16&gt;2,28-Y16,IF(Y16=2,27,30))),0)</f>
        <v>0</v>
      </c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>AW16</f>
        <v>60</v>
      </c>
      <c r="AV16" s="142">
        <f>_xlfn.RANK.EQ(AU16,$AU$12:$AU$31,0)</f>
        <v>5</v>
      </c>
      <c r="AW16" s="782">
        <f>D16+F16+H16+N16+J16+P16+R16+Z16+AB16+T16+L16+V16+X16+AF16+AD16+AJ16+AH16+AL16+AN16+AP16+AR16+AT16</f>
        <v>60</v>
      </c>
      <c r="AX16" s="178">
        <f>_xlfn.RANK.EQ(AW16,$AW$12:$AW$94,0)</f>
        <v>19</v>
      </c>
      <c r="AY16" s="769">
        <f>1+AY15</f>
        <v>5</v>
      </c>
      <c r="AZ16" s="783">
        <f>AZ15+1</f>
        <v>5</v>
      </c>
      <c r="BA16" s="16"/>
    </row>
    <row r="17" spans="1:53" s="2" customFormat="1" ht="27">
      <c r="A17" s="46"/>
      <c r="B17" s="868" t="s">
        <v>54</v>
      </c>
      <c r="C17" s="819"/>
      <c r="D17" s="820"/>
      <c r="E17" s="821"/>
      <c r="F17" s="822"/>
      <c r="G17" s="819"/>
      <c r="H17" s="820"/>
      <c r="I17" s="821"/>
      <c r="J17" s="820"/>
      <c r="K17" s="821"/>
      <c r="L17" s="778"/>
      <c r="M17" s="821"/>
      <c r="N17" s="778"/>
      <c r="O17" s="819"/>
      <c r="P17" s="778"/>
      <c r="Q17" s="821">
        <v>8</v>
      </c>
      <c r="R17" s="778">
        <v>17.5</v>
      </c>
      <c r="S17" s="819"/>
      <c r="T17" s="778">
        <f>IF(S17&gt;0,IF(S17&gt;26,1,IF(S17&gt;2,28-S17,IF(S17=2,27,30))),0)</f>
        <v>0</v>
      </c>
      <c r="U17" s="821"/>
      <c r="V17" s="778">
        <f>IF(U17&gt;0,IF(U17&gt;26,1,IF(U17&gt;2,28-U17,IF(U17=2,27,30))),0)</f>
        <v>0</v>
      </c>
      <c r="W17" s="819">
        <v>1</v>
      </c>
      <c r="X17" s="778">
        <f>IF(W17&gt;0,IF(W17&gt;26,1,IF(W17&gt;2,28-W17,IF(W17=2,27,30))),0)</f>
        <v>30</v>
      </c>
      <c r="Y17" s="821"/>
      <c r="Z17" s="778">
        <f>IF(Y17&gt;0,IF(Y17&gt;26,1,IF(Y17&gt;2,28-Y17,IF(Y17=2,27,30))),0)</f>
        <v>0</v>
      </c>
      <c r="AA17" s="819"/>
      <c r="AB17" s="820"/>
      <c r="AC17" s="821"/>
      <c r="AD17" s="822"/>
      <c r="AE17" s="819"/>
      <c r="AF17" s="820"/>
      <c r="AG17" s="821"/>
      <c r="AH17" s="822"/>
      <c r="AI17" s="819"/>
      <c r="AJ17" s="820"/>
      <c r="AK17" s="821"/>
      <c r="AL17" s="822"/>
      <c r="AM17" s="819"/>
      <c r="AN17" s="820"/>
      <c r="AO17" s="821"/>
      <c r="AP17" s="822"/>
      <c r="AQ17" s="819"/>
      <c r="AR17" s="820"/>
      <c r="AS17" s="821"/>
      <c r="AT17" s="822"/>
      <c r="AU17" s="823">
        <f>AW17</f>
        <v>47.5</v>
      </c>
      <c r="AV17" s="142">
        <f>_xlfn.RANK.EQ(AU17,$AU$12:$AU$31,0)</f>
        <v>6</v>
      </c>
      <c r="AW17" s="825">
        <f>D17+F17+H17+N17+J17+P17+R17+Z17+AB17+T17+L17+V17+X17+AF17+AD17+AJ17+AH17+AL17+AN17+AP17+AR17+AT17</f>
        <v>47.5</v>
      </c>
      <c r="AX17" s="855">
        <f>_xlfn.RANK.EQ(AW17,$AW$12:$AW$94,0)</f>
        <v>21</v>
      </c>
      <c r="AY17" s="769">
        <f>1+AY16</f>
        <v>6</v>
      </c>
      <c r="AZ17" s="783">
        <f>AZ16+1</f>
        <v>6</v>
      </c>
      <c r="BA17" s="16"/>
    </row>
    <row r="18" spans="1:53" s="2" customFormat="1" ht="27">
      <c r="A18" s="46"/>
      <c r="B18" s="70" t="s">
        <v>77</v>
      </c>
      <c r="C18" s="159"/>
      <c r="D18" s="778"/>
      <c r="E18" s="779">
        <v>5</v>
      </c>
      <c r="F18" s="780">
        <v>23</v>
      </c>
      <c r="G18" s="159"/>
      <c r="H18" s="778"/>
      <c r="I18" s="779"/>
      <c r="J18" s="778">
        <f>IF(I18&gt;0,IF(I18&gt;26,1,IF(I18&gt;2,28-I18,IF(I18=2,27,30))),0)</f>
        <v>0</v>
      </c>
      <c r="K18" s="779">
        <v>6</v>
      </c>
      <c r="L18" s="778">
        <f>IF(K18&gt;0,IF(K18&gt;26,1,IF(K18&gt;2,28-K18,IF(K18=2,27,30))),0)</f>
        <v>22</v>
      </c>
      <c r="M18" s="779"/>
      <c r="N18" s="778">
        <f>IF(M18&gt;0,IF(M18&gt;26,1,IF(M18&gt;2,28-M18,IF(M18=2,27,30))),0)</f>
        <v>0</v>
      </c>
      <c r="O18" s="159"/>
      <c r="P18" s="778">
        <f>IF(O18&gt;0,IF(O18&gt;26,1,IF(O18&gt;2,28-O18,IF(O18=2,27,30))),0)</f>
        <v>0</v>
      </c>
      <c r="Q18" s="779"/>
      <c r="R18" s="778">
        <f>IF(Q18&gt;0,IF(Q18&gt;26,1,IF(Q18&gt;2,28-Q18,IF(Q18=2,27,30))),0)</f>
        <v>0</v>
      </c>
      <c r="S18" s="159"/>
      <c r="T18" s="778">
        <f>IF(S18&gt;0,IF(S18&gt;26,1,IF(S18&gt;2,28-S18,IF(S18=2,27,30))),0)</f>
        <v>0</v>
      </c>
      <c r="U18" s="779"/>
      <c r="V18" s="778">
        <f>IF(U18&gt;0,IF(U18&gt;26,1,IF(U18&gt;2,28-U18,IF(U18=2,27,30))),0)</f>
        <v>0</v>
      </c>
      <c r="W18" s="159"/>
      <c r="X18" s="778">
        <f>IF(W18&gt;0,IF(W18&gt;26,1,IF(W18&gt;2,28-W18,IF(W18=2,27,30))),0)</f>
        <v>0</v>
      </c>
      <c r="Y18" s="779"/>
      <c r="Z18" s="778">
        <f>IF(Y18&gt;0,IF(Y18&gt;26,1,IF(Y18&gt;2,28-Y18,IF(Y18=2,27,30))),0)</f>
        <v>0</v>
      </c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>AW18</f>
        <v>45</v>
      </c>
      <c r="AV18" s="142">
        <f>_xlfn.RANK.EQ(AU18,$AU$12:$AU$31,0)</f>
        <v>7</v>
      </c>
      <c r="AW18" s="782">
        <f>D18+F18+H18+N18+J18+P18+R18+Z18+AB18+T18+L18+V18+X18+AF18+AD18+AJ18+AH18+AL18+AN18+AP18+AR18+AT18</f>
        <v>45</v>
      </c>
      <c r="AX18" s="178">
        <f>_xlfn.RANK.EQ(AW18,$AW$12:$AW$94,0)</f>
        <v>22</v>
      </c>
      <c r="AY18" s="769">
        <f>1+AY17</f>
        <v>7</v>
      </c>
      <c r="AZ18" s="783">
        <f>AZ17+1</f>
        <v>7</v>
      </c>
      <c r="BA18" s="16"/>
    </row>
    <row r="19" spans="1:53" s="2" customFormat="1" ht="27" customHeight="1">
      <c r="A19" s="46"/>
      <c r="B19" s="72" t="s">
        <v>64</v>
      </c>
      <c r="C19" s="159"/>
      <c r="D19" s="778"/>
      <c r="E19" s="779"/>
      <c r="F19" s="780"/>
      <c r="G19" s="159"/>
      <c r="H19" s="778"/>
      <c r="I19" s="779"/>
      <c r="J19" s="778"/>
      <c r="K19" s="779"/>
      <c r="L19" s="778"/>
      <c r="M19" s="779"/>
      <c r="N19" s="780"/>
      <c r="O19" s="159">
        <v>1</v>
      </c>
      <c r="P19" s="778">
        <f>IF(O19&gt;0,IF(O19&gt;26,1,IF(O19&gt;2,28-O19,IF(O19=2,27,30))),0)</f>
        <v>30</v>
      </c>
      <c r="Q19" s="779">
        <v>14</v>
      </c>
      <c r="R19" s="778">
        <v>11</v>
      </c>
      <c r="S19" s="159"/>
      <c r="T19" s="778">
        <f>IF(S19&gt;0,IF(S19&gt;26,1,IF(S19&gt;2,28-S19,IF(S19=2,27,30))),0)</f>
        <v>0</v>
      </c>
      <c r="U19" s="779"/>
      <c r="V19" s="778">
        <f>IF(U19&gt;0,IF(U19&gt;26,1,IF(U19&gt;2,28-U19,IF(U19=2,27,30))),0)</f>
        <v>0</v>
      </c>
      <c r="W19" s="159"/>
      <c r="X19" s="778">
        <f>IF(W19&gt;0,IF(W19&gt;26,1,IF(W19&gt;2,28-W19,IF(W19=2,27,30))),0)</f>
        <v>0</v>
      </c>
      <c r="Y19" s="779"/>
      <c r="Z19" s="778">
        <f>IF(Y19&gt;0,IF(Y19&gt;26,1,IF(Y19&gt;2,28-Y19,IF(Y19=2,27,30))),0)</f>
        <v>0</v>
      </c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>AW19</f>
        <v>41</v>
      </c>
      <c r="AV19" s="142">
        <f>_xlfn.RANK.EQ(AU19,$AU$12:$AU$31,0)</f>
        <v>8</v>
      </c>
      <c r="AW19" s="782">
        <f>D19+F19+H19+N19+J19+P19+R19+Z19+AB19+T19+L19+V19+X19+AF19+AD19+AJ19+AH19+AL19+AN19+AP19+AR19+AT19</f>
        <v>41</v>
      </c>
      <c r="AX19" s="178">
        <f>_xlfn.RANK.EQ(AW19,$AW$12:$AW$94,0)</f>
        <v>24</v>
      </c>
      <c r="AY19" s="769">
        <f>1+AY18</f>
        <v>8</v>
      </c>
      <c r="AZ19" s="783">
        <f>AZ18+1</f>
        <v>8</v>
      </c>
      <c r="BA19" s="16"/>
    </row>
    <row r="20" spans="1:53" s="2" customFormat="1" ht="27.75" customHeight="1">
      <c r="A20" s="46"/>
      <c r="B20" s="72" t="s">
        <v>21</v>
      </c>
      <c r="C20" s="159"/>
      <c r="D20" s="778"/>
      <c r="E20" s="779">
        <v>2</v>
      </c>
      <c r="F20" s="780">
        <v>18</v>
      </c>
      <c r="G20" s="159">
        <v>6</v>
      </c>
      <c r="H20" s="778">
        <v>22</v>
      </c>
      <c r="I20" s="779"/>
      <c r="J20" s="778">
        <f>IF(I20&gt;0,IF(I20&gt;26,1,IF(I20&gt;2,28-I20,IF(I20=2,27,30))),0)</f>
        <v>0</v>
      </c>
      <c r="K20" s="779"/>
      <c r="L20" s="778">
        <f>IF(K20&gt;0,IF(K20&gt;26,1,IF(K20&gt;2,28-K20,IF(K20=2,27,30))),0)</f>
        <v>0</v>
      </c>
      <c r="M20" s="779"/>
      <c r="N20" s="780">
        <f>IF(M20&gt;0,IF(M20&gt;26,1,IF(M20&gt;2,28-M20,IF(M20=2,27,30))),0)</f>
        <v>0</v>
      </c>
      <c r="O20" s="159"/>
      <c r="P20" s="778">
        <f>IF(O20&gt;0,IF(O20&gt;26,1,IF(O20&gt;2,28-O20,IF(O20=2,27,30))),0)</f>
        <v>0</v>
      </c>
      <c r="Q20" s="779"/>
      <c r="R20" s="778">
        <f>IF(Q20&gt;0,IF(Q20&gt;26,1,IF(Q20&gt;2,28-Q20,IF(Q20=2,27,30))),0)</f>
        <v>0</v>
      </c>
      <c r="S20" s="159"/>
      <c r="T20" s="778">
        <f>IF(S20&gt;0,IF(S20&gt;26,1,IF(S20&gt;2,28-S20,IF(S20=2,27,30))),0)</f>
        <v>0</v>
      </c>
      <c r="U20" s="779"/>
      <c r="V20" s="778">
        <f>IF(U20&gt;0,IF(U20&gt;26,1,IF(U20&gt;2,28-U20,IF(U20=2,27,30))),0)</f>
        <v>0</v>
      </c>
      <c r="W20" s="159"/>
      <c r="X20" s="778">
        <f>IF(W20&gt;0,IF(W20&gt;26,1,IF(W20&gt;2,28-W20,IF(W20=2,27,30))),0)</f>
        <v>0</v>
      </c>
      <c r="Y20" s="779"/>
      <c r="Z20" s="778">
        <f>IF(Y20&gt;0,IF(Y20&gt;26,1,IF(Y20&gt;2,28-Y20,IF(Y20=2,27,30))),0)</f>
        <v>0</v>
      </c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>AW20</f>
        <v>40</v>
      </c>
      <c r="AV20" s="142">
        <f>_xlfn.RANK.EQ(AU20,$AU$12:$AU$31,0)</f>
        <v>9</v>
      </c>
      <c r="AW20" s="782">
        <f>D20+F20+H20+N20+J20+P20+R20+Z20+AB20+T20+L20+V20+X20+AF20+AD20+AJ20+AH20+AL20+AN20+AP20+AR20+AT20</f>
        <v>40</v>
      </c>
      <c r="AX20" s="147">
        <f>_xlfn.RANK.EQ(AW20,$AW$12:$AW$94,0)</f>
        <v>25</v>
      </c>
      <c r="AY20" s="769">
        <f>1+AY19</f>
        <v>9</v>
      </c>
      <c r="AZ20" s="783">
        <f>AZ19+1</f>
        <v>9</v>
      </c>
      <c r="BA20" s="16"/>
    </row>
    <row r="21" spans="1:52" s="2" customFormat="1" ht="30" customHeight="1" thickBot="1">
      <c r="A21" s="46"/>
      <c r="B21" s="72" t="s">
        <v>17</v>
      </c>
      <c r="C21" s="159"/>
      <c r="D21" s="778"/>
      <c r="E21" s="779">
        <v>1</v>
      </c>
      <c r="F21" s="780">
        <v>30</v>
      </c>
      <c r="G21" s="159"/>
      <c r="H21" s="778"/>
      <c r="I21" s="779"/>
      <c r="J21" s="778">
        <f>IF(I21&gt;0,IF(I21&gt;26,1,IF(I21&gt;2,28-I21,IF(I21=2,27,30))),0)</f>
        <v>0</v>
      </c>
      <c r="K21" s="779"/>
      <c r="L21" s="778">
        <f>IF(K21&gt;0,IF(K21&gt;26,1,IF(K21&gt;2,28-K21,IF(K21=2,27,30))),0)</f>
        <v>0</v>
      </c>
      <c r="M21" s="779"/>
      <c r="N21" s="780">
        <f>IF(M21&gt;0,IF(M21&gt;26,1,IF(M21&gt;2,28-M21,IF(M21=2,27,30))),0)</f>
        <v>0</v>
      </c>
      <c r="O21" s="159"/>
      <c r="P21" s="780">
        <f>IF(O21&gt;0,IF(O21&gt;26,1,IF(O21&gt;2,28-O21,IF(O21=2,27,30))),0)</f>
        <v>0</v>
      </c>
      <c r="Q21" s="779"/>
      <c r="R21" s="778">
        <f>IF(Q21&gt;0,IF(Q21&gt;26,1,IF(Q21&gt;2,28-Q21,IF(Q21=2,27,30))),0)</f>
        <v>0</v>
      </c>
      <c r="S21" s="159"/>
      <c r="T21" s="778">
        <f>IF(S21&gt;0,IF(S21&gt;26,1,IF(S21&gt;2,28-S21,IF(S21=2,27,30))),0)</f>
        <v>0</v>
      </c>
      <c r="U21" s="779"/>
      <c r="V21" s="778">
        <f>IF(U21&gt;0,IF(U21&gt;26,1,IF(U21&gt;2,28-U21,IF(U21=2,27,30))),0)</f>
        <v>0</v>
      </c>
      <c r="W21" s="159"/>
      <c r="X21" s="778">
        <f>IF(W21&gt;0,IF(W21&gt;26,1,IF(W21&gt;2,28-W21,IF(W21=2,27,30))),0)</f>
        <v>0</v>
      </c>
      <c r="Y21" s="779"/>
      <c r="Z21" s="778">
        <f>IF(Y21&gt;0,IF(Y21&gt;26,1,IF(Y21&gt;2,28-Y21,IF(Y21=2,27,30))),0)</f>
        <v>0</v>
      </c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>AW21</f>
        <v>30</v>
      </c>
      <c r="AV21" s="142">
        <f>_xlfn.RANK.EQ(AU21,$AU$12:$AU$31,0)</f>
        <v>10</v>
      </c>
      <c r="AW21" s="782">
        <f>D21+F21+H21+N21+J21+P21+R21+Z21+AB21+T21+L21+V21+X21+AF21+AD21+AJ21+AH21+AL21+AN21+AP21+AR21+AT21</f>
        <v>30</v>
      </c>
      <c r="AX21" s="178">
        <f>_xlfn.RANK.EQ(AW21,$AW$12:$AW$94,0)</f>
        <v>28</v>
      </c>
      <c r="AY21" s="769">
        <f>1+AY20</f>
        <v>10</v>
      </c>
      <c r="AZ21" s="783">
        <f>AZ20+1</f>
        <v>10</v>
      </c>
    </row>
    <row r="22" spans="1:52" s="2" customFormat="1" ht="27" customHeight="1">
      <c r="A22" s="48"/>
      <c r="B22" s="72" t="s">
        <v>16</v>
      </c>
      <c r="C22" s="159"/>
      <c r="D22" s="778"/>
      <c r="E22" s="779"/>
      <c r="F22" s="780"/>
      <c r="G22" s="159"/>
      <c r="H22" s="778"/>
      <c r="I22" s="779"/>
      <c r="J22" s="780"/>
      <c r="K22" s="779"/>
      <c r="L22" s="780"/>
      <c r="M22" s="779"/>
      <c r="N22" s="780"/>
      <c r="O22" s="159">
        <v>4</v>
      </c>
      <c r="P22" s="780">
        <v>17</v>
      </c>
      <c r="Q22" s="772">
        <v>8</v>
      </c>
      <c r="R22" s="778">
        <v>8.5</v>
      </c>
      <c r="S22" s="159"/>
      <c r="T22" s="778">
        <f>IF(S22&gt;0,IF(S22&gt;26,1,IF(S22&gt;2,28-S22,IF(S22=2,27,30))),0)</f>
        <v>0</v>
      </c>
      <c r="U22" s="779"/>
      <c r="V22" s="778">
        <f>IF(U22&gt;0,IF(U22&gt;26,1,IF(U22&gt;2,28-U22,IF(U22=2,27,30))),0)</f>
        <v>0</v>
      </c>
      <c r="W22" s="159"/>
      <c r="X22" s="778">
        <f>IF(W22&gt;0,IF(W22&gt;26,1,IF(W22&gt;2,28-W22,IF(W22=2,27,30))),0)</f>
        <v>0</v>
      </c>
      <c r="Y22" s="779"/>
      <c r="Z22" s="778">
        <f>IF(Y22&gt;0,IF(Y22&gt;26,1,IF(Y22&gt;2,28-Y22,IF(Y22=2,27,30))),0)</f>
        <v>0</v>
      </c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>AW22</f>
        <v>25.5</v>
      </c>
      <c r="AV22" s="142">
        <f>_xlfn.RANK.EQ(AU22,$AU$12:$AU$31,0)</f>
        <v>11</v>
      </c>
      <c r="AW22" s="782">
        <f>D22+F22+H22+N22+J22+P22+R22+Z22+AB22+T22+L22+V22+X22+AF22+AD22+AJ22+AH22+AL22+AN22+AP22+AR22+AT22</f>
        <v>25.5</v>
      </c>
      <c r="AX22" s="178">
        <f>_xlfn.RANK.EQ(AW22,$AW$12:$AW$94,0)</f>
        <v>29</v>
      </c>
      <c r="AY22" s="769">
        <f>1+AY21</f>
        <v>11</v>
      </c>
      <c r="AZ22" s="783">
        <f>AZ21+1</f>
        <v>11</v>
      </c>
    </row>
    <row r="23" spans="1:53" s="2" customFormat="1" ht="27" customHeight="1">
      <c r="A23" s="46"/>
      <c r="B23" s="70" t="s">
        <v>74</v>
      </c>
      <c r="C23" s="159"/>
      <c r="D23" s="778"/>
      <c r="E23" s="779"/>
      <c r="F23" s="780"/>
      <c r="G23" s="159"/>
      <c r="H23" s="778"/>
      <c r="I23" s="779"/>
      <c r="J23" s="778"/>
      <c r="K23" s="779"/>
      <c r="L23" s="778"/>
      <c r="M23" s="779"/>
      <c r="N23" s="780"/>
      <c r="O23" s="159"/>
      <c r="P23" s="780"/>
      <c r="Q23" s="779">
        <v>5</v>
      </c>
      <c r="R23" s="778">
        <v>22</v>
      </c>
      <c r="S23" s="159"/>
      <c r="T23" s="778">
        <f>IF(S23&gt;0,IF(S23&gt;26,1,IF(S23&gt;2,28-S23,IF(S23=2,27,30))),0)</f>
        <v>0</v>
      </c>
      <c r="U23" s="779"/>
      <c r="V23" s="778">
        <f>IF(U23&gt;0,IF(U23&gt;26,1,IF(U23&gt;2,28-U23,IF(U23=2,27,30))),0)</f>
        <v>0</v>
      </c>
      <c r="W23" s="159"/>
      <c r="X23" s="778">
        <f>IF(W23&gt;0,IF(W23&gt;26,1,IF(W23&gt;2,28-W23,IF(W23=2,27,30))),0)</f>
        <v>0</v>
      </c>
      <c r="Y23" s="779"/>
      <c r="Z23" s="778">
        <f>IF(Y23&gt;0,IF(Y23&gt;26,1,IF(Y23&gt;2,28-Y23,IF(Y23=2,27,30))),0)</f>
        <v>0</v>
      </c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>AW23</f>
        <v>22</v>
      </c>
      <c r="AV23" s="142">
        <f>_xlfn.RANK.EQ(AU23,$AU$12:$AU$31,0)</f>
        <v>12</v>
      </c>
      <c r="AW23" s="782">
        <f>D23+F23+H23+N23+J23+P23+R23+Z23+AB23+T23+L23+V23+X23+AF23+AD23+AJ23+AH23+AL23+AN23+AP23+AR23+AT23</f>
        <v>22</v>
      </c>
      <c r="AX23" s="178">
        <f>_xlfn.RANK.EQ(AW23,$AW$12:$AW$94,0)</f>
        <v>31</v>
      </c>
      <c r="AY23" s="769">
        <f>1+AY22</f>
        <v>12</v>
      </c>
      <c r="AZ23" s="783">
        <f>AZ22+1</f>
        <v>12</v>
      </c>
      <c r="BA23" s="16"/>
    </row>
    <row r="24" spans="1:53" s="2" customFormat="1" ht="27" customHeight="1" hidden="1">
      <c r="A24" s="47"/>
      <c r="B24" s="72" t="s">
        <v>81</v>
      </c>
      <c r="C24" s="159"/>
      <c r="D24" s="778"/>
      <c r="E24" s="779"/>
      <c r="F24" s="780"/>
      <c r="G24" s="159"/>
      <c r="H24" s="778"/>
      <c r="I24" s="779"/>
      <c r="J24" s="780"/>
      <c r="K24" s="779"/>
      <c r="L24" s="780"/>
      <c r="M24" s="779"/>
      <c r="N24" s="780"/>
      <c r="O24" s="159"/>
      <c r="P24" s="780"/>
      <c r="Q24" s="779"/>
      <c r="R24" s="780"/>
      <c r="S24" s="159"/>
      <c r="T24" s="780"/>
      <c r="U24" s="779"/>
      <c r="V24" s="780"/>
      <c r="W24" s="159"/>
      <c r="X24" s="780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aca="true" t="shared" si="0" ref="AU24:AU31">AW24</f>
        <v>0</v>
      </c>
      <c r="AV24" s="142"/>
      <c r="AW24" s="782">
        <f aca="true" t="shared" si="1" ref="AW24:AW31">D24+F24+H24+N24+J24+P24+R24+Z24+AB24+T24+L24+V24+X24+AF24+AD24+AJ24+AH24+AL24+AN24+AP24+AR24+AT24</f>
        <v>0</v>
      </c>
      <c r="AX24" s="178"/>
      <c r="AY24" s="769"/>
      <c r="AZ24" s="783"/>
      <c r="BA24" s="16"/>
    </row>
    <row r="25" spans="1:52" s="2" customFormat="1" ht="27.75" customHeight="1" hidden="1">
      <c r="A25" s="46">
        <v>1</v>
      </c>
      <c r="B25" s="72" t="s">
        <v>15</v>
      </c>
      <c r="C25" s="159"/>
      <c r="D25" s="778"/>
      <c r="E25" s="779"/>
      <c r="F25" s="780"/>
      <c r="G25" s="159"/>
      <c r="H25" s="778"/>
      <c r="I25" s="779"/>
      <c r="J25" s="780"/>
      <c r="K25" s="779"/>
      <c r="L25" s="780"/>
      <c r="M25" s="779"/>
      <c r="N25" s="780"/>
      <c r="O25" s="159"/>
      <c r="P25" s="780"/>
      <c r="Q25" s="779"/>
      <c r="R25" s="780"/>
      <c r="S25" s="159"/>
      <c r="T25" s="780"/>
      <c r="U25" s="779"/>
      <c r="V25" s="780"/>
      <c r="W25" s="159"/>
      <c r="X25" s="780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0"/>
        <v>0</v>
      </c>
      <c r="AV25" s="142"/>
      <c r="AW25" s="782">
        <f t="shared" si="1"/>
        <v>0</v>
      </c>
      <c r="AX25" s="178"/>
      <c r="AY25" s="769"/>
      <c r="AZ25" s="783"/>
    </row>
    <row r="26" spans="1:53" s="2" customFormat="1" ht="27.75" customHeight="1" hidden="1">
      <c r="A26" s="46"/>
      <c r="B26" s="72" t="s">
        <v>23</v>
      </c>
      <c r="C26" s="159"/>
      <c r="D26" s="778"/>
      <c r="E26" s="779"/>
      <c r="F26" s="780"/>
      <c r="G26" s="159"/>
      <c r="H26" s="778"/>
      <c r="I26" s="779"/>
      <c r="J26" s="780"/>
      <c r="K26" s="779"/>
      <c r="L26" s="780"/>
      <c r="M26" s="779"/>
      <c r="N26" s="780"/>
      <c r="O26" s="159"/>
      <c r="P26" s="780"/>
      <c r="Q26" s="779"/>
      <c r="R26" s="780"/>
      <c r="S26" s="159"/>
      <c r="T26" s="780"/>
      <c r="U26" s="779"/>
      <c r="V26" s="780"/>
      <c r="W26" s="159"/>
      <c r="X26" s="780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0"/>
        <v>0</v>
      </c>
      <c r="AV26" s="142"/>
      <c r="AW26" s="782">
        <f t="shared" si="1"/>
        <v>0</v>
      </c>
      <c r="AX26" s="178"/>
      <c r="AY26" s="769"/>
      <c r="AZ26" s="783"/>
      <c r="BA26" s="16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779"/>
      <c r="L27" s="780"/>
      <c r="M27" s="779"/>
      <c r="N27" s="780"/>
      <c r="O27" s="159"/>
      <c r="P27" s="780"/>
      <c r="Q27" s="779"/>
      <c r="R27" s="780"/>
      <c r="S27" s="159"/>
      <c r="T27" s="780"/>
      <c r="U27" s="779"/>
      <c r="V27" s="780"/>
      <c r="W27" s="159"/>
      <c r="X27" s="780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0"/>
        <v>0</v>
      </c>
      <c r="AV27" s="142"/>
      <c r="AW27" s="782">
        <f t="shared" si="1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779"/>
      <c r="L28" s="780"/>
      <c r="M28" s="779"/>
      <c r="N28" s="780"/>
      <c r="O28" s="159"/>
      <c r="P28" s="780"/>
      <c r="Q28" s="779"/>
      <c r="R28" s="780"/>
      <c r="S28" s="159"/>
      <c r="T28" s="780"/>
      <c r="U28" s="779"/>
      <c r="V28" s="780"/>
      <c r="W28" s="159"/>
      <c r="X28" s="780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0"/>
        <v>0</v>
      </c>
      <c r="AV28" s="142"/>
      <c r="AW28" s="782">
        <f t="shared" si="1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779"/>
      <c r="L29" s="780"/>
      <c r="M29" s="779"/>
      <c r="N29" s="780"/>
      <c r="O29" s="159"/>
      <c r="P29" s="780"/>
      <c r="Q29" s="779"/>
      <c r="R29" s="780"/>
      <c r="S29" s="159"/>
      <c r="T29" s="780"/>
      <c r="U29" s="779"/>
      <c r="V29" s="780"/>
      <c r="W29" s="159"/>
      <c r="X29" s="780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0"/>
        <v>0</v>
      </c>
      <c r="AV29" s="142"/>
      <c r="AW29" s="782">
        <f t="shared" si="1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786"/>
      <c r="L30" s="768"/>
      <c r="M30" s="779"/>
      <c r="N30" s="768"/>
      <c r="O30" s="159"/>
      <c r="P30" s="768"/>
      <c r="Q30" s="779"/>
      <c r="R30" s="780"/>
      <c r="S30" s="859"/>
      <c r="T30" s="780"/>
      <c r="U30" s="779"/>
      <c r="V30" s="780"/>
      <c r="W30" s="159"/>
      <c r="X30" s="780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0"/>
        <v>0</v>
      </c>
      <c r="AV30" s="142"/>
      <c r="AW30" s="782">
        <f t="shared" si="1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4"/>
      <c r="L31" s="795"/>
      <c r="M31" s="794"/>
      <c r="N31" s="795"/>
      <c r="O31" s="796"/>
      <c r="P31" s="795"/>
      <c r="Q31" s="791"/>
      <c r="R31" s="792"/>
      <c r="S31" s="860"/>
      <c r="T31" s="792"/>
      <c r="U31" s="791"/>
      <c r="V31" s="792"/>
      <c r="W31" s="796"/>
      <c r="X31" s="792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0"/>
        <v>0</v>
      </c>
      <c r="AV31" s="177"/>
      <c r="AW31" s="798">
        <f t="shared" si="1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.75" thickBot="1">
      <c r="A33" s="18"/>
      <c r="B33" s="763" t="s">
        <v>34</v>
      </c>
      <c r="C33" s="770">
        <v>1</v>
      </c>
      <c r="D33" s="771">
        <v>30</v>
      </c>
      <c r="E33" s="772">
        <v>6</v>
      </c>
      <c r="F33" s="773">
        <v>22</v>
      </c>
      <c r="G33" s="770">
        <v>7</v>
      </c>
      <c r="H33" s="771">
        <v>21</v>
      </c>
      <c r="I33" s="772">
        <v>2</v>
      </c>
      <c r="J33" s="771">
        <f>IF(I33&gt;0,IF(I33&gt;26,1,IF(I33&gt;2,28-I33,IF(I33=2,27,30))),0)</f>
        <v>27</v>
      </c>
      <c r="K33" s="772">
        <v>14</v>
      </c>
      <c r="L33" s="771">
        <f>IF(K33&gt;0,IF(K33&gt;26,1,IF(K33&gt;2,28-K33,IF(K33=2,27,30))),0)</f>
        <v>14</v>
      </c>
      <c r="M33" s="772">
        <v>4</v>
      </c>
      <c r="N33" s="771">
        <f>IF(M33&gt;0,IF(M33&gt;26,1,IF(M33&gt;2,28-M33,IF(M33=2,27,30))),0)</f>
        <v>24</v>
      </c>
      <c r="O33" s="770">
        <v>5</v>
      </c>
      <c r="P33" s="778">
        <v>33</v>
      </c>
      <c r="Q33" s="779">
        <v>8</v>
      </c>
      <c r="R33" s="778">
        <v>17.5</v>
      </c>
      <c r="S33" s="770">
        <v>1</v>
      </c>
      <c r="T33" s="778">
        <f>IF(S33&gt;0,IF(S33&gt;26,1,IF(S33&gt;2,28-S33,IF(S33=2,27,30))),0)</f>
        <v>30</v>
      </c>
      <c r="U33" s="772">
        <v>3</v>
      </c>
      <c r="V33" s="778">
        <f>IF(U33&gt;0,IF(U33&gt;26,1,IF(U33&gt;2,28-U33,IF(U33=2,27,30))),0)</f>
        <v>25</v>
      </c>
      <c r="W33" s="770">
        <v>9</v>
      </c>
      <c r="X33" s="778">
        <f>IF(W33&gt;0,IF(W33&gt;26,1,IF(W33&gt;2,28-W33,IF(W33=2,27,30))),0)</f>
        <v>19</v>
      </c>
      <c r="Y33" s="82" t="s">
        <v>175</v>
      </c>
      <c r="Z33" s="778">
        <v>19.5</v>
      </c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>AW33</f>
        <v>282</v>
      </c>
      <c r="AV33" s="764">
        <f>_xlfn.RANK.EQ(AU33,$AU$33:$AU$57,0)</f>
        <v>1</v>
      </c>
      <c r="AW33" s="807">
        <f>D33+F33+H33+N33+J33+P33+R33+Z33+AB33+T33+L33+V33+X33+AF33+AD33+AJ33+AH33+AL33+AN33+AP33+AR33+AT33</f>
        <v>282</v>
      </c>
      <c r="AX33" s="765">
        <f>_xlfn.RANK.EQ(AW33,$AW$12:$AW$94,0)</f>
        <v>3</v>
      </c>
      <c r="AY33" s="776">
        <f>1+AY32</f>
        <v>1</v>
      </c>
      <c r="AZ33" s="777">
        <f>AZ23+1</f>
        <v>13</v>
      </c>
    </row>
    <row r="34" spans="1:52" s="2" customFormat="1" ht="27.75" thickBot="1">
      <c r="A34" s="814"/>
      <c r="B34" s="74" t="s">
        <v>66</v>
      </c>
      <c r="C34" s="159">
        <v>8</v>
      </c>
      <c r="D34" s="778">
        <v>20</v>
      </c>
      <c r="E34" s="779">
        <v>3</v>
      </c>
      <c r="F34" s="780">
        <v>25</v>
      </c>
      <c r="G34" s="159">
        <v>3</v>
      </c>
      <c r="H34" s="778">
        <v>25</v>
      </c>
      <c r="I34" s="779">
        <v>1</v>
      </c>
      <c r="J34" s="778">
        <f>IF(I34&gt;0,IF(I34&gt;26,1,IF(I34&gt;2,28-I34,IF(I34=2,27,30))),0)</f>
        <v>30</v>
      </c>
      <c r="K34" s="779">
        <v>5</v>
      </c>
      <c r="L34" s="778">
        <f>IF(K34&gt;0,IF(K34&gt;26,1,IF(K34&gt;2,28-K34,IF(K34=2,27,30))),0)</f>
        <v>23</v>
      </c>
      <c r="M34" s="779">
        <v>1</v>
      </c>
      <c r="N34" s="778">
        <f>IF(M34&gt;0,IF(M34&gt;26,1,IF(M34&gt;2,28-M34,IF(M34=2,27,30))),0)</f>
        <v>30</v>
      </c>
      <c r="O34" s="159">
        <v>6</v>
      </c>
      <c r="P34" s="778">
        <f>IF(O34&gt;0,IF(O34&gt;26,1,IF(O34&gt;2,28-O34,IF(O34=2,27,30))),0)</f>
        <v>22</v>
      </c>
      <c r="Q34" s="779">
        <v>8</v>
      </c>
      <c r="R34" s="778">
        <v>17.5</v>
      </c>
      <c r="S34" s="159">
        <v>7</v>
      </c>
      <c r="T34" s="778">
        <f>IF(S34&gt;0,IF(S34&gt;26,1,IF(S34&gt;2,28-S34,IF(S34=2,27,30))),0)</f>
        <v>21</v>
      </c>
      <c r="U34" s="779">
        <v>7</v>
      </c>
      <c r="V34" s="778">
        <f>IF(U34&gt;0,IF(U34&gt;26,1,IF(U34&gt;2,28-U34,IF(U34=2,27,30))),0)</f>
        <v>21</v>
      </c>
      <c r="W34" s="159">
        <v>6</v>
      </c>
      <c r="X34" s="778">
        <f>IF(W34&gt;0,IF(W34&gt;26,1,IF(W34&gt;2,28-W34,IF(W34=2,27,30))),0)</f>
        <v>22</v>
      </c>
      <c r="Y34" s="779">
        <v>3</v>
      </c>
      <c r="Z34" s="778">
        <f>IF(Y34&gt;0,IF(Y34&gt;26,1,IF(Y34&gt;2,28-Y34,IF(Y34=2,27,30))),0)</f>
        <v>25</v>
      </c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>AW34</f>
        <v>281.5</v>
      </c>
      <c r="AV34" s="142">
        <f>_xlfn.RANK.EQ(AU34,$AU$33:$AU$57,0)</f>
        <v>2</v>
      </c>
      <c r="AW34" s="808">
        <f>D34+F34+H34+N34+J34+P34+R34+Z34+AB34+T34+L34+V34+X34+AF34+AD34+AJ34+AH34+AL34+AN34+AP34+AR34+AT34</f>
        <v>281.5</v>
      </c>
      <c r="AX34" s="178">
        <f>_xlfn.RANK.EQ(AW34,$AW$12:$AW$94,0)</f>
        <v>4</v>
      </c>
      <c r="AY34" s="769">
        <f>1+AY33</f>
        <v>2</v>
      </c>
      <c r="AZ34" s="777">
        <f>AZ33+1</f>
        <v>14</v>
      </c>
    </row>
    <row r="35" spans="1:52" s="2" customFormat="1" ht="27">
      <c r="A35" s="15"/>
      <c r="B35" s="72" t="s">
        <v>27</v>
      </c>
      <c r="C35" s="159">
        <v>3</v>
      </c>
      <c r="D35" s="778">
        <v>25</v>
      </c>
      <c r="E35" s="779">
        <v>10</v>
      </c>
      <c r="F35" s="780">
        <v>18</v>
      </c>
      <c r="G35" s="159">
        <v>8</v>
      </c>
      <c r="H35" s="778">
        <v>20</v>
      </c>
      <c r="I35" s="779">
        <v>9</v>
      </c>
      <c r="J35" s="778">
        <f>IF(I35&gt;0,IF(I35&gt;26,1,IF(I35&gt;2,28-I35,IF(I35=2,27,30))),0)</f>
        <v>19</v>
      </c>
      <c r="K35" s="779">
        <v>10</v>
      </c>
      <c r="L35" s="778">
        <f>IF(K35&gt;0,IF(K35&gt;26,1,IF(K35&gt;2,28-K35,IF(K35=2,27,30))),0)</f>
        <v>18</v>
      </c>
      <c r="M35" s="779">
        <v>3</v>
      </c>
      <c r="N35" s="778">
        <f>IF(M35&gt;0,IF(M35&gt;26,1,IF(M35&gt;2,28-M35,IF(M35=2,27,30))),0)</f>
        <v>25</v>
      </c>
      <c r="O35" s="159">
        <v>7</v>
      </c>
      <c r="P35" s="778">
        <f>IF(O35&gt;0,IF(O35&gt;26,1,IF(O35&gt;2,28-O35,IF(O35=2,27,30))),0)</f>
        <v>21</v>
      </c>
      <c r="Q35" s="779">
        <v>8</v>
      </c>
      <c r="R35" s="778">
        <v>17.5</v>
      </c>
      <c r="S35" s="159">
        <v>10</v>
      </c>
      <c r="T35" s="778">
        <f>IF(S35&gt;0,IF(S35&gt;26,1,IF(S35&gt;2,28-S35,IF(S35=2,27,30))),0)</f>
        <v>18</v>
      </c>
      <c r="U35" s="779">
        <v>9</v>
      </c>
      <c r="V35" s="778">
        <f>IF(U35&gt;0,IF(U35&gt;26,1,IF(U35&gt;2,28-U35,IF(U35=2,27,30))),0)</f>
        <v>19</v>
      </c>
      <c r="W35" s="159">
        <v>16</v>
      </c>
      <c r="X35" s="778">
        <f>IF(W35&gt;0,IF(W35&gt;26,1,IF(W35&gt;2,28-W35,IF(W35=2,27,30))),0)</f>
        <v>12</v>
      </c>
      <c r="Y35" s="82" t="s">
        <v>268</v>
      </c>
      <c r="Z35" s="778">
        <v>15</v>
      </c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>AW35</f>
        <v>227.5</v>
      </c>
      <c r="AV35" s="142">
        <f>_xlfn.RANK.EQ(AU35,$AU$33:$AU$57,0)</f>
        <v>3</v>
      </c>
      <c r="AW35" s="136">
        <f>D35+F35+H35+N35+J35+P35+R35+Z35+AB35+T35+L35+V35+X35+AF35+AD35+AJ35+AH35+AL35+AN35+AP35+AR35+AT35</f>
        <v>227.5</v>
      </c>
      <c r="AX35" s="178">
        <f>_xlfn.RANK.EQ(AW35,$AW$12:$AW$94,0)</f>
        <v>6</v>
      </c>
      <c r="AY35" s="769">
        <f>1+AY34</f>
        <v>3</v>
      </c>
      <c r="AZ35" s="783">
        <f>AZ34+1</f>
        <v>15</v>
      </c>
    </row>
    <row r="36" spans="1:52" s="2" customFormat="1" ht="27">
      <c r="A36" s="181"/>
      <c r="B36" s="72" t="s">
        <v>29</v>
      </c>
      <c r="C36" s="159">
        <v>2</v>
      </c>
      <c r="D36" s="778">
        <v>27</v>
      </c>
      <c r="E36" s="779">
        <v>11</v>
      </c>
      <c r="F36" s="780">
        <v>17</v>
      </c>
      <c r="G36" s="159">
        <v>11</v>
      </c>
      <c r="H36" s="778">
        <v>17</v>
      </c>
      <c r="I36" s="779"/>
      <c r="J36" s="778">
        <f>IF(I36&gt;0,IF(I36&gt;26,1,IF(I36&gt;2,28-I36,IF(I36=2,27,30))),0)</f>
        <v>0</v>
      </c>
      <c r="K36" s="82" t="s">
        <v>256</v>
      </c>
      <c r="L36" s="778">
        <v>15.5</v>
      </c>
      <c r="M36" s="779"/>
      <c r="N36" s="778">
        <f>IF(M36&gt;0,IF(M36&gt;26,1,IF(M36&gt;2,28-M36,IF(M36=2,27,30))),0)</f>
        <v>0</v>
      </c>
      <c r="O36" s="159">
        <v>6</v>
      </c>
      <c r="P36" s="778">
        <v>32</v>
      </c>
      <c r="Q36" s="779">
        <v>8</v>
      </c>
      <c r="R36" s="778">
        <v>17.5</v>
      </c>
      <c r="S36" s="159">
        <v>4</v>
      </c>
      <c r="T36" s="778">
        <f>IF(S36&gt;0,IF(S36&gt;26,1,IF(S36&gt;2,28-S36,IF(S36=2,27,30))),0)</f>
        <v>24</v>
      </c>
      <c r="U36" s="779">
        <v>8</v>
      </c>
      <c r="V36" s="778">
        <f>IF(U36&gt;0,IF(U36&gt;26,1,IF(U36&gt;2,28-U36,IF(U36=2,27,30))),0)</f>
        <v>20</v>
      </c>
      <c r="W36" s="159">
        <v>8</v>
      </c>
      <c r="X36" s="778">
        <f>IF(W36&gt;0,IF(W36&gt;26,1,IF(W36&gt;2,28-W36,IF(W36=2,27,30))),0)</f>
        <v>20</v>
      </c>
      <c r="Y36" s="779">
        <v>2</v>
      </c>
      <c r="Z36" s="778">
        <f>IF(Y36&gt;0,IF(Y36&gt;26,1,IF(Y36&gt;2,28-Y36,IF(Y36=2,27,30))),0)</f>
        <v>27</v>
      </c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781">
        <f>AW36</f>
        <v>217</v>
      </c>
      <c r="AV36" s="142">
        <f>_xlfn.RANK.EQ(AU36,$AU$33:$AU$57,0)</f>
        <v>4</v>
      </c>
      <c r="AW36" s="815">
        <f>D36+F36+H36+N36+J36+P36+R36+Z36+AB36+T36+L36+V36+X36+AF36+AD36+AJ36+AH36+AL36+AN36+AP36+AR36+AT36</f>
        <v>217</v>
      </c>
      <c r="AX36" s="147">
        <f>_xlfn.RANK.EQ(AW36,$AW$12:$AW$94,0)</f>
        <v>7</v>
      </c>
      <c r="AY36" s="769">
        <f>1+AY35</f>
        <v>4</v>
      </c>
      <c r="AZ36" s="783">
        <f>AZ35+1</f>
        <v>16</v>
      </c>
    </row>
    <row r="37" spans="1:89" s="28" customFormat="1" ht="31.5" customHeight="1">
      <c r="A37" s="57"/>
      <c r="B37" s="72" t="s">
        <v>30</v>
      </c>
      <c r="C37" s="159">
        <v>15</v>
      </c>
      <c r="D37" s="778">
        <v>13</v>
      </c>
      <c r="E37" s="779">
        <v>7</v>
      </c>
      <c r="F37" s="780">
        <v>21</v>
      </c>
      <c r="G37" s="159">
        <v>12</v>
      </c>
      <c r="H37" s="778">
        <v>4</v>
      </c>
      <c r="I37" s="779"/>
      <c r="J37" s="778">
        <f>IF(I37&gt;0,IF(I37&gt;26,1,IF(I37&gt;2,28-I37,IF(I37=2,27,30))),0)</f>
        <v>0</v>
      </c>
      <c r="K37" s="82" t="s">
        <v>256</v>
      </c>
      <c r="L37" s="778">
        <v>15.5</v>
      </c>
      <c r="M37" s="779">
        <v>10</v>
      </c>
      <c r="N37" s="778">
        <f>IF(M37&gt;0,IF(M37&gt;26,1,IF(M37&gt;2,28-M37,IF(M37=2,27,30))),0)</f>
        <v>18</v>
      </c>
      <c r="O37" s="159">
        <v>9</v>
      </c>
      <c r="P37" s="778">
        <f>IF(O37&gt;0,IF(O37&gt;26,1,IF(O37&gt;2,28-O37,IF(O37=2,27,30))),0)</f>
        <v>19</v>
      </c>
      <c r="Q37" s="779">
        <v>14</v>
      </c>
      <c r="R37" s="778">
        <v>11</v>
      </c>
      <c r="S37" s="159">
        <v>9</v>
      </c>
      <c r="T37" s="778">
        <f>IF(S37&gt;0,IF(S37&gt;26,1,IF(S37&gt;2,28-S37,IF(S37=2,27,30))),0)</f>
        <v>19</v>
      </c>
      <c r="U37" s="779">
        <v>10</v>
      </c>
      <c r="V37" s="778">
        <f>IF(U37&gt;0,IF(U37&gt;26,1,IF(U37&gt;2,28-U37,IF(U37=2,27,30))),0)</f>
        <v>18</v>
      </c>
      <c r="W37" s="159">
        <v>11</v>
      </c>
      <c r="X37" s="778">
        <f>IF(W37&gt;0,IF(W37&gt;26,1,IF(W37&gt;2,28-W37,IF(W37=2,27,30))),0)</f>
        <v>17</v>
      </c>
      <c r="Y37" s="779">
        <v>1</v>
      </c>
      <c r="Z37" s="778">
        <f>IF(Y37&gt;0,IF(Y37&gt;26,1,IF(Y37&gt;2,28-Y37,IF(Y37=2,27,30))),0)</f>
        <v>30</v>
      </c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>AW37</f>
        <v>185.5</v>
      </c>
      <c r="AV37" s="142">
        <f>_xlfn.RANK.EQ(AU37,$AU$33:$AU$57,0)</f>
        <v>5</v>
      </c>
      <c r="AW37" s="136">
        <f>D37+F37+H37+N37+J37+P37+R37+Z37+AB37+T37+L37+V37+X37+AF37+AD37+AJ37+AH37+AL37+AN37+AP37+AR37+AT37</f>
        <v>185.5</v>
      </c>
      <c r="AX37" s="147">
        <f>_xlfn.RANK.EQ(AW37,$AW$12:$AW$94,0)</f>
        <v>8</v>
      </c>
      <c r="AY37" s="769">
        <f>1+AY36</f>
        <v>5</v>
      </c>
      <c r="AZ37" s="783">
        <f>AZ36+1</f>
        <v>17</v>
      </c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52" s="2" customFormat="1" ht="27">
      <c r="A38" s="18"/>
      <c r="B38" s="72" t="s">
        <v>26</v>
      </c>
      <c r="C38" s="159"/>
      <c r="D38" s="778"/>
      <c r="E38" s="779">
        <v>15</v>
      </c>
      <c r="F38" s="780">
        <v>13</v>
      </c>
      <c r="G38" s="159"/>
      <c r="H38" s="778"/>
      <c r="I38" s="779">
        <v>10</v>
      </c>
      <c r="J38" s="778">
        <f>IF(I38&gt;0,IF(I38&gt;26,1,IF(I38&gt;2,28-I38,IF(I38=2,27,30))),0)</f>
        <v>18</v>
      </c>
      <c r="K38" s="779">
        <v>8</v>
      </c>
      <c r="L38" s="778">
        <f>IF(K38&gt;0,IF(K38&gt;26,1,IF(K38&gt;2,28-K38,IF(K38=2,27,30))),0)</f>
        <v>20</v>
      </c>
      <c r="M38" s="779">
        <v>12</v>
      </c>
      <c r="N38" s="778">
        <f>IF(M38&gt;0,IF(M38&gt;26,1,IF(M38&gt;2,28-M38,IF(M38=2,27,30))),0)</f>
        <v>16</v>
      </c>
      <c r="O38" s="159">
        <v>4</v>
      </c>
      <c r="P38" s="778">
        <v>12</v>
      </c>
      <c r="Q38" s="779">
        <v>4</v>
      </c>
      <c r="R38" s="778">
        <v>12</v>
      </c>
      <c r="S38" s="159">
        <v>5</v>
      </c>
      <c r="T38" s="778">
        <f>IF(S38&gt;0,IF(S38&gt;26,1,IF(S38&gt;2,28-S38,IF(S38=2,27,30))),0)</f>
        <v>23</v>
      </c>
      <c r="U38" s="779">
        <v>6</v>
      </c>
      <c r="V38" s="778">
        <f>IF(U38&gt;0,IF(U38&gt;26,1,IF(U38&gt;2,28-U38,IF(U38=2,27,30))),0)</f>
        <v>22</v>
      </c>
      <c r="W38" s="159">
        <v>20</v>
      </c>
      <c r="X38" s="778">
        <f>IF(W38&gt;0,IF(W38&gt;26,1,IF(W38&gt;2,28-W38,IF(W38=2,27,30))),0)</f>
        <v>8</v>
      </c>
      <c r="Y38" s="82" t="s">
        <v>268</v>
      </c>
      <c r="Z38" s="778">
        <v>15</v>
      </c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809">
        <f>AW38</f>
        <v>159</v>
      </c>
      <c r="AV38" s="142">
        <f>_xlfn.RANK.EQ(AU38,$AU$33:$AU$57,0)</f>
        <v>6</v>
      </c>
      <c r="AW38" s="815">
        <f>D38+F38+H38+N38+J38+P38+R38+Z38+AB38+T38+L38+V38+X38+AF38+AD38+AJ38+AH38+AL38+AN38+AP38+AR38+AT38</f>
        <v>159</v>
      </c>
      <c r="AX38" s="178">
        <f>_xlfn.RANK.EQ(AW38,$AW$12:$AW$94,0)</f>
        <v>10</v>
      </c>
      <c r="AY38" s="769">
        <f>1+AY37</f>
        <v>6</v>
      </c>
      <c r="AZ38" s="783">
        <f>AZ37+1</f>
        <v>18</v>
      </c>
    </row>
    <row r="39" spans="1:89" s="2" customFormat="1" ht="27">
      <c r="A39" s="15"/>
      <c r="B39" s="72" t="s">
        <v>84</v>
      </c>
      <c r="C39" s="159">
        <v>13</v>
      </c>
      <c r="D39" s="778">
        <v>15</v>
      </c>
      <c r="E39" s="779">
        <v>17</v>
      </c>
      <c r="F39" s="780">
        <v>11</v>
      </c>
      <c r="G39" s="159">
        <v>5</v>
      </c>
      <c r="H39" s="778">
        <v>23</v>
      </c>
      <c r="I39" s="779">
        <v>8</v>
      </c>
      <c r="J39" s="778">
        <f>IF(I39&gt;0,IF(I39&gt;26,1,IF(I39&gt;2,28-I39,IF(I39=2,27,30))),0)</f>
        <v>20</v>
      </c>
      <c r="K39" s="779">
        <v>17</v>
      </c>
      <c r="L39" s="778">
        <f>IF(K39&gt;0,IF(K39&gt;26,1,IF(K39&gt;2,28-K39,IF(K39=2,27,30))),0)</f>
        <v>11</v>
      </c>
      <c r="M39" s="779"/>
      <c r="N39" s="778">
        <f>IF(M39&gt;0,IF(M39&gt;26,1,IF(M39&gt;2,28-M39,IF(M39=2,27,30))),0)</f>
        <v>0</v>
      </c>
      <c r="O39" s="159"/>
      <c r="P39" s="778">
        <f>IF(O39&gt;0,IF(O39&gt;26,1,IF(O39&gt;2,28-O39,IF(O39=2,27,30))),0)</f>
        <v>0</v>
      </c>
      <c r="Q39" s="779"/>
      <c r="R39" s="778">
        <f>IF(Q39&gt;0,IF(Q39&gt;26,1,IF(Q39&gt;2,28-Q39,IF(Q39=2,27,30))),0)</f>
        <v>0</v>
      </c>
      <c r="S39" s="159"/>
      <c r="T39" s="778">
        <f>IF(S39&gt;0,IF(S39&gt;26,1,IF(S39&gt;2,28-S39,IF(S39=2,27,30))),0)</f>
        <v>0</v>
      </c>
      <c r="U39" s="779"/>
      <c r="V39" s="778">
        <f>IF(U39&gt;0,IF(U39&gt;26,1,IF(U39&gt;2,28-U39,IF(U39=2,27,30))),0)</f>
        <v>0</v>
      </c>
      <c r="W39" s="159">
        <v>12</v>
      </c>
      <c r="X39" s="778">
        <f>IF(W39&gt;0,IF(W39&gt;26,1,IF(W39&gt;2,28-W39,IF(W39=2,27,30))),0)</f>
        <v>16</v>
      </c>
      <c r="Y39" s="779" t="s">
        <v>269</v>
      </c>
      <c r="Z39" s="778">
        <v>12</v>
      </c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>AW39</f>
        <v>108</v>
      </c>
      <c r="AV39" s="142">
        <f>_xlfn.RANK.EQ(AU39,$AU$33:$AU$57,0)</f>
        <v>7</v>
      </c>
      <c r="AW39" s="815">
        <f>D39+F39+H39+N39+J39+P39+R39+Z39+AB39+T39+L39+V39+X39+AF39+AD39+AJ39+AH39+AL39+AN39+AP39+AR39+AT39</f>
        <v>108</v>
      </c>
      <c r="AX39" s="178">
        <f>_xlfn.RANK.EQ(AW39,$AW$12:$AW$94,0)</f>
        <v>14</v>
      </c>
      <c r="AY39" s="769">
        <f>1+AY38</f>
        <v>7</v>
      </c>
      <c r="AZ39" s="783">
        <f>AZ38+1</f>
        <v>19</v>
      </c>
      <c r="CF39" s="28"/>
      <c r="CG39" s="28"/>
      <c r="CH39" s="28"/>
      <c r="CI39" s="28"/>
      <c r="CJ39" s="28"/>
      <c r="CK39" s="28"/>
    </row>
    <row r="40" spans="1:52" s="2" customFormat="1" ht="27">
      <c r="A40" s="15"/>
      <c r="B40" s="826" t="s">
        <v>32</v>
      </c>
      <c r="C40" s="819">
        <v>16</v>
      </c>
      <c r="D40" s="820">
        <v>12</v>
      </c>
      <c r="E40" s="821">
        <v>20</v>
      </c>
      <c r="F40" s="822">
        <v>8</v>
      </c>
      <c r="G40" s="819"/>
      <c r="H40" s="820"/>
      <c r="I40" s="821"/>
      <c r="J40" s="820">
        <f>IF(I40&gt;0,IF(I40&gt;26,1,IF(I40&gt;2,28-I40,IF(I40=2,27,30))),0)</f>
        <v>0</v>
      </c>
      <c r="K40" s="821"/>
      <c r="L40" s="778">
        <f>IF(K40&gt;0,IF(K40&gt;26,1,IF(K40&gt;2,28-K40,IF(K40=2,27,30))),0)</f>
        <v>0</v>
      </c>
      <c r="M40" s="821"/>
      <c r="N40" s="778">
        <f>IF(M40&gt;0,IF(M40&gt;26,1,IF(M40&gt;2,28-M40,IF(M40=2,27,30))),0)</f>
        <v>0</v>
      </c>
      <c r="O40" s="819">
        <v>4</v>
      </c>
      <c r="P40" s="778">
        <v>17</v>
      </c>
      <c r="Q40" s="821">
        <v>8</v>
      </c>
      <c r="R40" s="778">
        <v>9</v>
      </c>
      <c r="S40" s="819"/>
      <c r="T40" s="778">
        <f>IF(S40&gt;0,IF(S40&gt;26,1,IF(S40&gt;2,28-S40,IF(S40=2,27,30))),0)</f>
        <v>0</v>
      </c>
      <c r="U40" s="821"/>
      <c r="V40" s="778">
        <f>IF(U40&gt;0,IF(U40&gt;26,1,IF(U40&gt;2,28-U40,IF(U40=2,27,30))),0)</f>
        <v>0</v>
      </c>
      <c r="W40" s="819">
        <v>4</v>
      </c>
      <c r="X40" s="778">
        <f>IF(W40&gt;0,IF(W40&gt;26,1,IF(W40&gt;2,28-W40,IF(W40=2,27,30))),0)</f>
        <v>24</v>
      </c>
      <c r="Y40" s="821"/>
      <c r="Z40" s="778">
        <f>IF(Y40&gt;0,IF(Y40&gt;26,1,IF(Y40&gt;2,28-Y40,IF(Y40=2,27,30))),0)</f>
        <v>0</v>
      </c>
      <c r="AA40" s="819"/>
      <c r="AB40" s="820"/>
      <c r="AC40" s="821"/>
      <c r="AD40" s="822"/>
      <c r="AE40" s="819"/>
      <c r="AF40" s="820"/>
      <c r="AG40" s="821"/>
      <c r="AH40" s="822"/>
      <c r="AI40" s="819"/>
      <c r="AJ40" s="820"/>
      <c r="AK40" s="821"/>
      <c r="AL40" s="822"/>
      <c r="AM40" s="819"/>
      <c r="AN40" s="820"/>
      <c r="AO40" s="821"/>
      <c r="AP40" s="822"/>
      <c r="AQ40" s="819"/>
      <c r="AR40" s="820"/>
      <c r="AS40" s="821"/>
      <c r="AT40" s="822"/>
      <c r="AU40" s="823">
        <f>AW40</f>
        <v>70</v>
      </c>
      <c r="AV40" s="142">
        <f>_xlfn.RANK.EQ(AU40,$AU$33:$AU$57,0)</f>
        <v>8</v>
      </c>
      <c r="AW40" s="827">
        <f>D40+F40+H40+N40+J40+P40+R40+Z40+AB40+T40+L40+V40+X40+AF40+AD40+AJ40+AH40+AL40+AN40+AP40+AR40+AT40</f>
        <v>70</v>
      </c>
      <c r="AX40" s="843">
        <f>_xlfn.RANK.EQ(AW40,$AW$12:$AW$94,0)</f>
        <v>17</v>
      </c>
      <c r="AY40" s="769">
        <f>1+AY39</f>
        <v>8</v>
      </c>
      <c r="AZ40" s="783">
        <f>AZ39+1</f>
        <v>20</v>
      </c>
    </row>
    <row r="41" spans="1:52" s="2" customFormat="1" ht="27" customHeight="1">
      <c r="A41" s="181"/>
      <c r="B41" s="70" t="s">
        <v>265</v>
      </c>
      <c r="C41" s="159"/>
      <c r="D41" s="778"/>
      <c r="E41" s="779"/>
      <c r="F41" s="780"/>
      <c r="G41" s="159"/>
      <c r="H41" s="778"/>
      <c r="I41" s="779"/>
      <c r="J41" s="780"/>
      <c r="K41" s="159"/>
      <c r="L41" s="778"/>
      <c r="M41" s="779"/>
      <c r="N41" s="778"/>
      <c r="O41" s="159"/>
      <c r="P41" s="778"/>
      <c r="Q41" s="779"/>
      <c r="R41" s="778"/>
      <c r="S41" s="159">
        <v>8</v>
      </c>
      <c r="T41" s="778">
        <f>IF(S41&gt;0,IF(S41&gt;26,1,IF(S41&gt;2,28-S41,IF(S41=2,27,30))),0)</f>
        <v>20</v>
      </c>
      <c r="U41" s="779">
        <v>4</v>
      </c>
      <c r="V41" s="778">
        <f>IF(U41&gt;0,IF(U41&gt;26,1,IF(U41&gt;2,28-U41,IF(U41=2,27,30))),0)</f>
        <v>24</v>
      </c>
      <c r="W41" s="159"/>
      <c r="X41" s="778">
        <f>IF(W41&gt;0,IF(W41&gt;26,1,IF(W41&gt;2,28-W41,IF(W41=2,27,30))),0)</f>
        <v>0</v>
      </c>
      <c r="Y41" s="779"/>
      <c r="Z41" s="778">
        <f>IF(Y41&gt;0,IF(Y41&gt;26,1,IF(Y41&gt;2,28-Y41,IF(Y41=2,27,30))),0)</f>
        <v>0</v>
      </c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809">
        <f>AW41</f>
        <v>44</v>
      </c>
      <c r="AV41" s="142">
        <f>_xlfn.RANK.EQ(AU41,$AU$33:$AU$57,0)</f>
        <v>9</v>
      </c>
      <c r="AW41" s="808">
        <f>D41+F41+H41+N41+J41+P41+R41+Z41+AB41+T41+L41+V41+X41+AF41+AD41+AJ41+AH41+AL41+AN41+AP41+AR41+AT41</f>
        <v>44</v>
      </c>
      <c r="AX41" s="843">
        <f>_xlfn.RANK.EQ(AW41,$AW$12:$AW$94,0)</f>
        <v>23</v>
      </c>
      <c r="AY41" s="769">
        <f>1+AY40</f>
        <v>9</v>
      </c>
      <c r="AZ41" s="783">
        <f>AZ40+1</f>
        <v>21</v>
      </c>
    </row>
    <row r="42" spans="1:53" s="2" customFormat="1" ht="27" customHeight="1">
      <c r="A42" s="19"/>
      <c r="B42" s="864" t="s">
        <v>73</v>
      </c>
      <c r="C42" s="779"/>
      <c r="D42" s="780"/>
      <c r="E42" s="159"/>
      <c r="F42" s="778"/>
      <c r="G42" s="779"/>
      <c r="H42" s="780"/>
      <c r="I42" s="159"/>
      <c r="J42" s="778"/>
      <c r="K42" s="779"/>
      <c r="L42" s="778"/>
      <c r="M42" s="779"/>
      <c r="N42" s="778"/>
      <c r="O42" s="779">
        <v>2</v>
      </c>
      <c r="P42" s="778">
        <f>IF(O42&gt;0,IF(O42&gt;26,1,IF(O42&gt;2,28-O42,IF(O42=2,27,30))),0)</f>
        <v>27</v>
      </c>
      <c r="Q42" s="850">
        <v>14</v>
      </c>
      <c r="R42" s="778">
        <v>11</v>
      </c>
      <c r="S42" s="850"/>
      <c r="T42" s="778">
        <f>IF(S42&gt;0,IF(S42&gt;26,1,IF(S42&gt;2,28-S42,IF(S42=2,27,30))),0)</f>
        <v>0</v>
      </c>
      <c r="U42" s="850"/>
      <c r="V42" s="778">
        <f>IF(U42&gt;0,IF(U42&gt;26,1,IF(U42&gt;2,28-U42,IF(U42=2,27,30))),0)</f>
        <v>0</v>
      </c>
      <c r="W42" s="850"/>
      <c r="X42" s="778">
        <f>IF(W42&gt;0,IF(W42&gt;26,1,IF(W42&gt;2,28-W42,IF(W42=2,27,30))),0)</f>
        <v>0</v>
      </c>
      <c r="Y42" s="850"/>
      <c r="Z42" s="778">
        <f>IF(Y42&gt;0,IF(Y42&gt;26,1,IF(Y42&gt;2,28-Y42,IF(Y42=2,27,30))),0)</f>
        <v>0</v>
      </c>
      <c r="AA42" s="850"/>
      <c r="AB42" s="850"/>
      <c r="AC42" s="850"/>
      <c r="AD42" s="850"/>
      <c r="AE42" s="850"/>
      <c r="AF42" s="850"/>
      <c r="AG42" s="850"/>
      <c r="AH42" s="850"/>
      <c r="AI42" s="850"/>
      <c r="AJ42" s="850"/>
      <c r="AK42" s="850"/>
      <c r="AL42" s="850"/>
      <c r="AM42" s="850"/>
      <c r="AN42" s="850"/>
      <c r="AO42" s="850"/>
      <c r="AP42" s="850"/>
      <c r="AQ42" s="850"/>
      <c r="AR42" s="850"/>
      <c r="AS42" s="850"/>
      <c r="AT42" s="850"/>
      <c r="AU42" s="851">
        <f>AW42</f>
        <v>38</v>
      </c>
      <c r="AV42" s="142">
        <f>_xlfn.RANK.EQ(AU42,$AU$33:$AU$57,0)</f>
        <v>10</v>
      </c>
      <c r="AW42" s="809">
        <f>D42+F42+H42+N42+J42+P42+R42+Z42+AB42+T42+L42+V42+X42+AF42+AD42+AJ42+AH42+AL42+AN42+AP42+AR42+AT42</f>
        <v>38</v>
      </c>
      <c r="AX42" s="843">
        <f>_xlfn.RANK.EQ(AW42,$AW$12:$AW$94,0)</f>
        <v>27</v>
      </c>
      <c r="AY42" s="769">
        <f>1+AY41</f>
        <v>10</v>
      </c>
      <c r="AZ42" s="783">
        <f>AZ41+1</f>
        <v>22</v>
      </c>
      <c r="BA42" s="852"/>
    </row>
    <row r="43" spans="1:53" s="2" customFormat="1" ht="27" customHeight="1">
      <c r="A43" s="15"/>
      <c r="B43" s="70" t="s">
        <v>41</v>
      </c>
      <c r="C43" s="159"/>
      <c r="D43" s="778"/>
      <c r="E43" s="779"/>
      <c r="F43" s="780"/>
      <c r="G43" s="159"/>
      <c r="H43" s="778"/>
      <c r="I43" s="779"/>
      <c r="J43" s="778"/>
      <c r="K43" s="779"/>
      <c r="L43" s="778"/>
      <c r="M43" s="779"/>
      <c r="N43" s="780"/>
      <c r="O43" s="159">
        <v>4</v>
      </c>
      <c r="P43" s="778">
        <v>12</v>
      </c>
      <c r="Q43" s="779">
        <v>4</v>
      </c>
      <c r="R43" s="778">
        <v>12</v>
      </c>
      <c r="S43" s="159"/>
      <c r="T43" s="778">
        <f>IF(S43&gt;0,IF(S43&gt;26,1,IF(S43&gt;2,28-S43,IF(S43=2,27,30))),0)</f>
        <v>0</v>
      </c>
      <c r="U43" s="779"/>
      <c r="V43" s="778">
        <f>IF(U43&gt;0,IF(U43&gt;26,1,IF(U43&gt;2,28-U43,IF(U43=2,27,30))),0)</f>
        <v>0</v>
      </c>
      <c r="W43" s="159"/>
      <c r="X43" s="778">
        <f>IF(W43&gt;0,IF(W43&gt;26,1,IF(W43&gt;2,28-W43,IF(W43=2,27,30))),0)</f>
        <v>0</v>
      </c>
      <c r="Y43" s="779"/>
      <c r="Z43" s="778">
        <f>IF(Y43&gt;0,IF(Y43&gt;26,1,IF(Y43&gt;2,28-Y43,IF(Y43=2,27,30))),0)</f>
        <v>0</v>
      </c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851">
        <f>AW43</f>
        <v>24</v>
      </c>
      <c r="AV43" s="142">
        <f>_xlfn.RANK.EQ(AU43,$AU$33:$AU$57,0)</f>
        <v>11</v>
      </c>
      <c r="AW43" s="809">
        <f>D43+F43+H43+N43+J43+P43+R43+Z43+AB43+T43+L43+V43+X43+AF43+AD43+AJ43+AH43+AL43+AN43+AP43+AR43+AT43</f>
        <v>24</v>
      </c>
      <c r="AX43" s="843">
        <f>_xlfn.RANK.EQ(AW43,$AW$12:$AW$94,0)</f>
        <v>30</v>
      </c>
      <c r="AY43" s="769">
        <f>1+AY42</f>
        <v>11</v>
      </c>
      <c r="AZ43" s="783">
        <f>AZ42+1</f>
        <v>23</v>
      </c>
      <c r="BA43" s="39"/>
    </row>
    <row r="44" spans="1:53" s="2" customFormat="1" ht="27" customHeight="1">
      <c r="A44" s="849"/>
      <c r="B44" s="72" t="s">
        <v>72</v>
      </c>
      <c r="C44" s="159"/>
      <c r="D44" s="778"/>
      <c r="E44" s="779"/>
      <c r="F44" s="780"/>
      <c r="G44" s="159"/>
      <c r="H44" s="778"/>
      <c r="I44" s="779"/>
      <c r="J44" s="778"/>
      <c r="K44" s="779">
        <v>16</v>
      </c>
      <c r="L44" s="778">
        <f>IF(K44&gt;0,IF(K44&gt;26,1,IF(K44&gt;2,28-K44,IF(K44=2,27,30))),0)</f>
        <v>12</v>
      </c>
      <c r="M44" s="779"/>
      <c r="N44" s="780">
        <f>IF(M44&gt;0,IF(M44&gt;26,1,IF(M44&gt;2,28-M44,IF(M44=2,27,30))),0)</f>
        <v>0</v>
      </c>
      <c r="O44" s="159"/>
      <c r="P44" s="780">
        <f>IF(O44&gt;0,IF(O44&gt;26,1,IF(O44&gt;2,28-O44,IF(O44=2,27,30))),0)</f>
        <v>0</v>
      </c>
      <c r="Q44" s="779"/>
      <c r="R44" s="778">
        <f>IF(Q44&gt;0,IF(Q44&gt;26,1,IF(Q44&gt;2,28-Q44,IF(Q44=2,27,30))),0)</f>
        <v>0</v>
      </c>
      <c r="S44" s="159"/>
      <c r="T44" s="778">
        <f>IF(S44&gt;0,IF(S44&gt;26,1,IF(S44&gt;2,28-S44,IF(S44=2,27,30))),0)</f>
        <v>0</v>
      </c>
      <c r="U44" s="77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779"/>
      <c r="Z44" s="778">
        <f>IF(Y44&gt;0,IF(Y44&gt;26,1,IF(Y44&gt;2,28-Y44,IF(Y44=2,27,30))),0)</f>
        <v>0</v>
      </c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854">
        <f>AW44</f>
        <v>12</v>
      </c>
      <c r="AV44" s="142">
        <f>_xlfn.RANK.EQ(AU44,$AU$33:$AU$57,0)</f>
        <v>12</v>
      </c>
      <c r="AW44" s="809">
        <f>D44+F44+H44+N44+J44+P44+R44+Z44+AB44+T44+L44+V44+X44+AF44+AD44+AJ44+AH44+AL44+AN44+AP44+AR44+AT44</f>
        <v>12</v>
      </c>
      <c r="AX44" s="843">
        <f>_xlfn.RANK.EQ(AW44,$AW$12:$AW$94,0)</f>
        <v>35</v>
      </c>
      <c r="AY44" s="769">
        <f>1+AY43</f>
        <v>12</v>
      </c>
      <c r="AZ44" s="783">
        <f>AZ43+1</f>
        <v>24</v>
      </c>
      <c r="BA44" s="39"/>
    </row>
    <row r="45" spans="1:53" s="2" customFormat="1" ht="27.75" customHeight="1" thickBot="1">
      <c r="A45" s="848"/>
      <c r="B45" s="72" t="s">
        <v>63</v>
      </c>
      <c r="C45" s="159"/>
      <c r="D45" s="778"/>
      <c r="E45" s="779"/>
      <c r="F45" s="780"/>
      <c r="G45" s="159"/>
      <c r="H45" s="778"/>
      <c r="I45" s="779"/>
      <c r="J45" s="778"/>
      <c r="K45" s="779"/>
      <c r="L45" s="778"/>
      <c r="M45" s="779">
        <v>8</v>
      </c>
      <c r="N45" s="778">
        <v>5</v>
      </c>
      <c r="O45" s="159"/>
      <c r="P45" s="778">
        <f>IF(O45&gt;0,IF(O45&gt;26,1,IF(O45&gt;2,28-O45,IF(O45=2,27,30))),0)</f>
        <v>0</v>
      </c>
      <c r="Q45" s="779"/>
      <c r="R45" s="780">
        <f>IF(Q45&gt;0,IF(Q45&gt;26,1,IF(Q45&gt;2,28-Q45,IF(Q45=2,27,30))),0)</f>
        <v>0</v>
      </c>
      <c r="S45" s="779"/>
      <c r="T45" s="778">
        <f>IF(S45&gt;0,IF(S45&gt;26,1,IF(S45&gt;2,28-S45,IF(S45=2,27,30))),0)</f>
        <v>0</v>
      </c>
      <c r="U45" s="779"/>
      <c r="V45" s="778">
        <f>IF(U45&gt;0,IF(U45&gt;26,1,IF(U45&gt;2,28-U45,IF(U45=2,27,30))),0)</f>
        <v>0</v>
      </c>
      <c r="W45" s="159"/>
      <c r="X45" s="778">
        <f>IF(W45&gt;0,IF(W45&gt;26,1,IF(W45&gt;2,28-W45,IF(W45=2,27,30))),0)</f>
        <v>0</v>
      </c>
      <c r="Y45" s="779"/>
      <c r="Z45" s="778">
        <f>IF(Y45&gt;0,IF(Y45&gt;26,1,IF(Y45&gt;2,28-Y45,IF(Y45=2,27,30))),0)</f>
        <v>0</v>
      </c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51">
        <f>AW45</f>
        <v>5</v>
      </c>
      <c r="AV45" s="142">
        <f>_xlfn.RANK.EQ(AU45,$AU$33:$AU$57,0)</f>
        <v>13</v>
      </c>
      <c r="AW45" s="809">
        <f>D45+F45+H45+N45+J45+P45+R45+Z45+AB45+T45+L45+V45+X45+AF45+AD45+AJ45+AH45+AL45+AN45+AP45+AR45+AT45</f>
        <v>5</v>
      </c>
      <c r="AX45" s="843">
        <f>_xlfn.RANK.EQ(AW45,$AW$12:$AW$94,0)</f>
        <v>37</v>
      </c>
      <c r="AY45" s="769">
        <f>1+AY44</f>
        <v>13</v>
      </c>
      <c r="AZ45" s="783">
        <f>AZ44+1</f>
        <v>25</v>
      </c>
      <c r="BA45" s="39"/>
    </row>
    <row r="46" spans="1:52" s="2" customFormat="1" ht="27.75" customHeight="1" hidden="1">
      <c r="A46" s="848"/>
      <c r="B46" s="70" t="s">
        <v>28</v>
      </c>
      <c r="C46" s="159"/>
      <c r="D46" s="778"/>
      <c r="E46" s="779"/>
      <c r="F46" s="780"/>
      <c r="G46" s="159"/>
      <c r="H46" s="778"/>
      <c r="I46" s="779"/>
      <c r="J46" s="778"/>
      <c r="K46" s="779"/>
      <c r="L46" s="778"/>
      <c r="M46" s="779"/>
      <c r="N46" s="778"/>
      <c r="O46" s="159"/>
      <c r="P46" s="778"/>
      <c r="Q46" s="779"/>
      <c r="R46" s="780"/>
      <c r="S46" s="159"/>
      <c r="T46" s="780"/>
      <c r="U46" s="779"/>
      <c r="V46" s="780"/>
      <c r="W46" s="159"/>
      <c r="X46" s="780"/>
      <c r="Y46" s="779"/>
      <c r="Z46" s="780"/>
      <c r="AA46" s="159"/>
      <c r="AB46" s="778"/>
      <c r="AC46" s="779"/>
      <c r="AD46" s="780"/>
      <c r="AE46" s="159"/>
      <c r="AF46" s="778"/>
      <c r="AG46" s="779"/>
      <c r="AH46" s="780"/>
      <c r="AI46" s="159"/>
      <c r="AJ46" s="778"/>
      <c r="AK46" s="779"/>
      <c r="AL46" s="780"/>
      <c r="AM46" s="159"/>
      <c r="AN46" s="778"/>
      <c r="AO46" s="779"/>
      <c r="AP46" s="780"/>
      <c r="AQ46" s="159"/>
      <c r="AR46" s="778"/>
      <c r="AS46" s="779"/>
      <c r="AT46" s="780"/>
      <c r="AU46" s="851"/>
      <c r="AV46" s="142"/>
      <c r="AW46" s="809"/>
      <c r="AX46" s="843"/>
      <c r="AY46" s="769"/>
      <c r="AZ46" s="783"/>
    </row>
    <row r="47" spans="1:52" s="2" customFormat="1" ht="27.75" customHeight="1" hidden="1">
      <c r="A47" s="19"/>
      <c r="B47" s="70" t="s">
        <v>24</v>
      </c>
      <c r="C47" s="159"/>
      <c r="D47" s="778"/>
      <c r="E47" s="786"/>
      <c r="F47" s="768"/>
      <c r="G47" s="785"/>
      <c r="H47" s="787"/>
      <c r="I47" s="786"/>
      <c r="J47" s="768"/>
      <c r="K47" s="786"/>
      <c r="L47" s="787"/>
      <c r="M47" s="779"/>
      <c r="N47" s="768"/>
      <c r="O47" s="785"/>
      <c r="P47" s="768"/>
      <c r="Q47" s="779"/>
      <c r="R47" s="780"/>
      <c r="S47" s="159"/>
      <c r="T47" s="780"/>
      <c r="U47" s="779"/>
      <c r="V47" s="780"/>
      <c r="W47" s="785"/>
      <c r="X47" s="780"/>
      <c r="Y47" s="779"/>
      <c r="Z47" s="780"/>
      <c r="AA47" s="159"/>
      <c r="AB47" s="778"/>
      <c r="AC47" s="786"/>
      <c r="AD47" s="768"/>
      <c r="AE47" s="785"/>
      <c r="AF47" s="787"/>
      <c r="AG47" s="786"/>
      <c r="AH47" s="768"/>
      <c r="AI47" s="785"/>
      <c r="AJ47" s="787"/>
      <c r="AK47" s="786"/>
      <c r="AL47" s="768"/>
      <c r="AM47" s="785"/>
      <c r="AN47" s="787"/>
      <c r="AO47" s="786"/>
      <c r="AP47" s="768"/>
      <c r="AQ47" s="785"/>
      <c r="AR47" s="787"/>
      <c r="AS47" s="786"/>
      <c r="AT47" s="768"/>
      <c r="AU47" s="809">
        <f aca="true" t="shared" si="2" ref="AU47:AU57">AW47</f>
        <v>0</v>
      </c>
      <c r="AV47" s="142"/>
      <c r="AW47" s="808">
        <f aca="true" t="shared" si="3" ref="AW47:AW57">D47+F47+H47+N47+J47+P47+R47+Z47+AB47+T47+L47+V47+X47+AF47+AD47+AJ47+AH47+AL47+AN47+AP47+AR47+AT47</f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35</v>
      </c>
      <c r="C48" s="159"/>
      <c r="D48" s="778"/>
      <c r="E48" s="779"/>
      <c r="F48" s="780"/>
      <c r="G48" s="159"/>
      <c r="H48" s="778"/>
      <c r="I48" s="779"/>
      <c r="J48" s="780"/>
      <c r="K48" s="779"/>
      <c r="L48" s="778"/>
      <c r="M48" s="779"/>
      <c r="N48" s="780"/>
      <c r="O48" s="159"/>
      <c r="P48" s="780"/>
      <c r="Q48" s="779"/>
      <c r="R48" s="780"/>
      <c r="S48" s="159"/>
      <c r="T48" s="780"/>
      <c r="U48" s="779"/>
      <c r="V48" s="780"/>
      <c r="W48" s="159"/>
      <c r="X48" s="780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809">
        <f t="shared" si="2"/>
        <v>0</v>
      </c>
      <c r="AV48" s="142"/>
      <c r="AW48" s="808">
        <f t="shared" si="3"/>
        <v>0</v>
      </c>
      <c r="AX48" s="178"/>
      <c r="AY48" s="769"/>
      <c r="AZ48" s="783"/>
    </row>
    <row r="49" spans="1:52" s="2" customFormat="1" ht="27.75" customHeight="1" hidden="1">
      <c r="A49" s="18"/>
      <c r="B49" s="72" t="s">
        <v>31</v>
      </c>
      <c r="C49" s="159"/>
      <c r="D49" s="778"/>
      <c r="E49" s="779"/>
      <c r="F49" s="780"/>
      <c r="G49" s="159"/>
      <c r="H49" s="778"/>
      <c r="I49" s="779"/>
      <c r="J49" s="780"/>
      <c r="K49" s="779"/>
      <c r="L49" s="778"/>
      <c r="M49" s="779"/>
      <c r="N49" s="780"/>
      <c r="O49" s="159"/>
      <c r="P49" s="780"/>
      <c r="Q49" s="779"/>
      <c r="R49" s="780"/>
      <c r="S49" s="159"/>
      <c r="T49" s="780"/>
      <c r="U49" s="779"/>
      <c r="V49" s="780"/>
      <c r="W49" s="159"/>
      <c r="X49" s="780"/>
      <c r="Y49" s="779"/>
      <c r="Z49" s="780"/>
      <c r="AA49" s="159"/>
      <c r="AB49" s="778"/>
      <c r="AC49" s="779"/>
      <c r="AD49" s="780"/>
      <c r="AE49" s="159"/>
      <c r="AF49" s="778"/>
      <c r="AG49" s="779"/>
      <c r="AH49" s="780"/>
      <c r="AI49" s="159"/>
      <c r="AJ49" s="778"/>
      <c r="AK49" s="779"/>
      <c r="AL49" s="780"/>
      <c r="AM49" s="159"/>
      <c r="AN49" s="778"/>
      <c r="AO49" s="779"/>
      <c r="AP49" s="780"/>
      <c r="AQ49" s="159"/>
      <c r="AR49" s="778"/>
      <c r="AS49" s="779"/>
      <c r="AT49" s="780"/>
      <c r="AU49" s="781">
        <f t="shared" si="2"/>
        <v>0</v>
      </c>
      <c r="AV49" s="142"/>
      <c r="AW49" s="808">
        <f t="shared" si="3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36</v>
      </c>
      <c r="C50" s="159"/>
      <c r="D50" s="778"/>
      <c r="E50" s="779"/>
      <c r="F50" s="780"/>
      <c r="G50" s="159"/>
      <c r="H50" s="778"/>
      <c r="I50" s="779"/>
      <c r="J50" s="780"/>
      <c r="K50" s="779"/>
      <c r="L50" s="778"/>
      <c r="M50" s="779"/>
      <c r="N50" s="780"/>
      <c r="O50" s="159"/>
      <c r="P50" s="780"/>
      <c r="Q50" s="779"/>
      <c r="R50" s="780"/>
      <c r="S50" s="859"/>
      <c r="T50" s="780"/>
      <c r="U50" s="786"/>
      <c r="V50" s="780"/>
      <c r="W50" s="785"/>
      <c r="X50" s="780"/>
      <c r="Y50" s="786"/>
      <c r="Z50" s="780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79"/>
      <c r="AL50" s="780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2"/>
        <v>0</v>
      </c>
      <c r="AV50" s="142"/>
      <c r="AW50" s="808">
        <f t="shared" si="3"/>
        <v>0</v>
      </c>
      <c r="AX50" s="178"/>
      <c r="AY50" s="769"/>
      <c r="AZ50" s="783"/>
    </row>
    <row r="51" spans="1:52" s="2" customFormat="1" ht="27.75" customHeight="1" hidden="1">
      <c r="A51" s="17"/>
      <c r="B51" s="70" t="s">
        <v>38</v>
      </c>
      <c r="C51" s="159"/>
      <c r="D51" s="778"/>
      <c r="E51" s="779"/>
      <c r="F51" s="780"/>
      <c r="G51" s="785"/>
      <c r="H51" s="787"/>
      <c r="I51" s="786"/>
      <c r="J51" s="768"/>
      <c r="K51" s="786"/>
      <c r="L51" s="787"/>
      <c r="M51" s="779"/>
      <c r="N51" s="768"/>
      <c r="O51" s="785"/>
      <c r="P51" s="768"/>
      <c r="Q51" s="779"/>
      <c r="R51" s="780"/>
      <c r="S51" s="159"/>
      <c r="T51" s="780"/>
      <c r="U51" s="779"/>
      <c r="V51" s="780"/>
      <c r="W51" s="785"/>
      <c r="X51" s="780"/>
      <c r="Y51" s="786"/>
      <c r="Z51" s="780"/>
      <c r="AA51" s="785"/>
      <c r="AB51" s="787"/>
      <c r="AC51" s="786"/>
      <c r="AD51" s="768"/>
      <c r="AE51" s="785"/>
      <c r="AF51" s="787"/>
      <c r="AG51" s="786"/>
      <c r="AH51" s="768"/>
      <c r="AI51" s="785"/>
      <c r="AJ51" s="787"/>
      <c r="AK51" s="786"/>
      <c r="AL51" s="768"/>
      <c r="AM51" s="785"/>
      <c r="AN51" s="787"/>
      <c r="AO51" s="786"/>
      <c r="AP51" s="768"/>
      <c r="AQ51" s="785"/>
      <c r="AR51" s="787"/>
      <c r="AS51" s="786"/>
      <c r="AT51" s="768"/>
      <c r="AU51" s="809">
        <f t="shared" si="2"/>
        <v>0</v>
      </c>
      <c r="AV51" s="142"/>
      <c r="AW51" s="808">
        <f t="shared" si="3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779"/>
      <c r="L52" s="778"/>
      <c r="M52" s="779"/>
      <c r="N52" s="780"/>
      <c r="O52" s="159"/>
      <c r="P52" s="780"/>
      <c r="Q52" s="779"/>
      <c r="R52" s="780"/>
      <c r="S52" s="159"/>
      <c r="T52" s="780"/>
      <c r="U52" s="779"/>
      <c r="V52" s="780"/>
      <c r="W52" s="159"/>
      <c r="X52" s="780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2"/>
        <v>0</v>
      </c>
      <c r="AV52" s="142"/>
      <c r="AW52" s="808">
        <f t="shared" si="3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6"/>
      <c r="L53" s="787"/>
      <c r="M53" s="779"/>
      <c r="N53" s="768"/>
      <c r="O53" s="785"/>
      <c r="P53" s="768"/>
      <c r="Q53" s="779"/>
      <c r="R53" s="780"/>
      <c r="S53" s="159"/>
      <c r="T53" s="780"/>
      <c r="U53" s="786"/>
      <c r="V53" s="780"/>
      <c r="W53" s="785"/>
      <c r="X53" s="780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2"/>
        <v>0</v>
      </c>
      <c r="AV53" s="142"/>
      <c r="AW53" s="808">
        <f t="shared" si="3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779"/>
      <c r="L54" s="778"/>
      <c r="M54" s="779"/>
      <c r="N54" s="780"/>
      <c r="O54" s="159"/>
      <c r="P54" s="780"/>
      <c r="Q54" s="779"/>
      <c r="R54" s="780"/>
      <c r="S54" s="859"/>
      <c r="T54" s="780"/>
      <c r="U54" s="786"/>
      <c r="V54" s="780"/>
      <c r="W54" s="785"/>
      <c r="X54" s="780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2"/>
        <v>0</v>
      </c>
      <c r="AV54" s="142"/>
      <c r="AW54" s="808">
        <f t="shared" si="3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779"/>
      <c r="L55" s="778"/>
      <c r="M55" s="779"/>
      <c r="N55" s="780"/>
      <c r="O55" s="159"/>
      <c r="P55" s="780"/>
      <c r="Q55" s="779"/>
      <c r="R55" s="780"/>
      <c r="S55" s="159"/>
      <c r="T55" s="780"/>
      <c r="U55" s="779"/>
      <c r="V55" s="780"/>
      <c r="W55" s="159"/>
      <c r="X55" s="780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2"/>
        <v>0</v>
      </c>
      <c r="AV55" s="142"/>
      <c r="AW55" s="808">
        <f t="shared" si="3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779"/>
      <c r="L56" s="778"/>
      <c r="M56" s="779"/>
      <c r="N56" s="780"/>
      <c r="O56" s="159"/>
      <c r="P56" s="780"/>
      <c r="Q56" s="779"/>
      <c r="R56" s="780"/>
      <c r="S56" s="159"/>
      <c r="T56" s="780"/>
      <c r="U56" s="779"/>
      <c r="V56" s="780"/>
      <c r="W56" s="159"/>
      <c r="X56" s="780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2"/>
        <v>0</v>
      </c>
      <c r="AV56" s="142"/>
      <c r="AW56" s="808">
        <f t="shared" si="3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1"/>
      <c r="L57" s="790"/>
      <c r="M57" s="791"/>
      <c r="N57" s="792"/>
      <c r="O57" s="796"/>
      <c r="P57" s="792"/>
      <c r="Q57" s="791"/>
      <c r="R57" s="792"/>
      <c r="S57" s="860"/>
      <c r="T57" s="792"/>
      <c r="U57" s="791"/>
      <c r="V57" s="792"/>
      <c r="W57" s="796"/>
      <c r="X57" s="792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2"/>
        <v>0</v>
      </c>
      <c r="AV57" s="142"/>
      <c r="AW57" s="811">
        <f t="shared" si="3"/>
        <v>0</v>
      </c>
      <c r="AX57" s="766"/>
      <c r="AY57" s="799"/>
      <c r="AZ57" s="800"/>
    </row>
    <row r="58" spans="1:52" s="2" customFormat="1" ht="27" customHeight="1" hidden="1" thickBot="1">
      <c r="A58" s="182"/>
      <c r="B58" s="70" t="s">
        <v>76</v>
      </c>
      <c r="C58" s="159"/>
      <c r="D58" s="778"/>
      <c r="E58" s="779"/>
      <c r="F58" s="780"/>
      <c r="G58" s="159"/>
      <c r="H58" s="778"/>
      <c r="I58" s="779"/>
      <c r="J58" s="778"/>
      <c r="K58" s="779"/>
      <c r="L58" s="778"/>
      <c r="M58" s="779"/>
      <c r="N58" s="780"/>
      <c r="O58" s="159"/>
      <c r="P58" s="780"/>
      <c r="Q58" s="779"/>
      <c r="R58" s="780"/>
      <c r="S58" s="159"/>
      <c r="T58" s="780"/>
      <c r="U58" s="779"/>
      <c r="V58" s="780"/>
      <c r="W58" s="159"/>
      <c r="X58" s="780"/>
      <c r="Y58" s="779"/>
      <c r="Z58" s="780"/>
      <c r="AA58" s="159"/>
      <c r="AB58" s="778"/>
      <c r="AC58" s="779"/>
      <c r="AD58" s="780"/>
      <c r="AE58" s="159"/>
      <c r="AF58" s="778"/>
      <c r="AG58" s="779"/>
      <c r="AH58" s="780"/>
      <c r="AI58" s="159"/>
      <c r="AJ58" s="778"/>
      <c r="AK58" s="779"/>
      <c r="AL58" s="780"/>
      <c r="AM58" s="159"/>
      <c r="AN58" s="778"/>
      <c r="AO58" s="779"/>
      <c r="AP58" s="780"/>
      <c r="AQ58" s="159"/>
      <c r="AR58" s="778"/>
      <c r="AS58" s="779"/>
      <c r="AT58" s="780"/>
      <c r="AU58" s="851"/>
      <c r="AV58" s="142"/>
      <c r="AW58" s="809"/>
      <c r="AX58" s="843"/>
      <c r="AY58" s="769"/>
      <c r="AZ58" s="783"/>
    </row>
    <row r="59" spans="1:52" s="2" customFormat="1" ht="27.75" thickBot="1">
      <c r="A59" s="20"/>
      <c r="B59" s="30" t="s">
        <v>42</v>
      </c>
      <c r="C59" s="812"/>
      <c r="D59" s="801"/>
      <c r="E59" s="801"/>
      <c r="F59" s="801"/>
      <c r="G59" s="801"/>
      <c r="H59" s="801"/>
      <c r="I59" s="801"/>
      <c r="J59" s="801"/>
      <c r="K59" s="801"/>
      <c r="L59" s="801"/>
      <c r="M59" s="801"/>
      <c r="N59" s="801"/>
      <c r="O59" s="801"/>
      <c r="P59" s="801"/>
      <c r="Q59" s="801"/>
      <c r="R59" s="801"/>
      <c r="S59" s="801"/>
      <c r="T59" s="801"/>
      <c r="U59" s="801"/>
      <c r="V59" s="801"/>
      <c r="W59" s="801"/>
      <c r="X59" s="801"/>
      <c r="Y59" s="801"/>
      <c r="Z59" s="801"/>
      <c r="AA59" s="801"/>
      <c r="AB59" s="801"/>
      <c r="AC59" s="801"/>
      <c r="AD59" s="801"/>
      <c r="AE59" s="801"/>
      <c r="AF59" s="801"/>
      <c r="AG59" s="801"/>
      <c r="AH59" s="801"/>
      <c r="AI59" s="801"/>
      <c r="AJ59" s="801"/>
      <c r="AK59" s="801"/>
      <c r="AL59" s="801"/>
      <c r="AM59" s="801"/>
      <c r="AN59" s="801"/>
      <c r="AO59" s="801"/>
      <c r="AP59" s="801"/>
      <c r="AQ59" s="801"/>
      <c r="AR59" s="801"/>
      <c r="AS59" s="801"/>
      <c r="AT59" s="801"/>
      <c r="AU59" s="802"/>
      <c r="AV59" s="803"/>
      <c r="AW59" s="804"/>
      <c r="AX59" s="767"/>
      <c r="AY59" s="804"/>
      <c r="AZ59" s="805"/>
    </row>
    <row r="60" spans="1:52" s="2" customFormat="1" ht="27">
      <c r="A60" s="35"/>
      <c r="B60" s="763" t="s">
        <v>75</v>
      </c>
      <c r="C60" s="770">
        <v>14</v>
      </c>
      <c r="D60" s="771">
        <v>14</v>
      </c>
      <c r="E60" s="772">
        <v>9</v>
      </c>
      <c r="F60" s="773">
        <v>19</v>
      </c>
      <c r="G60" s="770">
        <v>2</v>
      </c>
      <c r="H60" s="771">
        <v>27</v>
      </c>
      <c r="I60" s="772">
        <v>5</v>
      </c>
      <c r="J60" s="771">
        <f>IF(I60&gt;0,IF(I60&gt;26,1,IF(I60&gt;2,28-I60,IF(I60=2,27,30))),0)</f>
        <v>23</v>
      </c>
      <c r="K60" s="772">
        <v>15</v>
      </c>
      <c r="L60" s="771">
        <f>IF(K60&gt;0,IF(K60&gt;26,1,IF(K60&gt;2,28-K60,IF(K60=2,27,30))),0)</f>
        <v>13</v>
      </c>
      <c r="M60" s="772">
        <v>7</v>
      </c>
      <c r="N60" s="771">
        <f>IF(M60&gt;0,IF(M60&gt;26,1,IF(M60&gt;2,28-M60,IF(M60=2,27,30))),0)</f>
        <v>21</v>
      </c>
      <c r="O60" s="770">
        <v>3</v>
      </c>
      <c r="P60" s="771">
        <f>IF(O60&gt;0,IF(O60&gt;26,1,IF(O60&gt;2,28-O60,IF(O60=2,27,30))),0)</f>
        <v>25</v>
      </c>
      <c r="Q60" s="772">
        <v>5</v>
      </c>
      <c r="R60" s="778">
        <v>22</v>
      </c>
      <c r="S60" s="770">
        <v>6</v>
      </c>
      <c r="T60" s="778">
        <f>IF(S60&gt;0,IF(S60&gt;26,1,IF(S60&gt;2,28-S60,IF(S60=2,27,30))),0)</f>
        <v>22</v>
      </c>
      <c r="U60" s="772">
        <v>1</v>
      </c>
      <c r="V60" s="778">
        <f>IF(U60&gt;0,IF(U60&gt;26,1,IF(U60&gt;2,28-U60,IF(U60=2,27,30))),0)</f>
        <v>30</v>
      </c>
      <c r="W60" s="770">
        <v>5</v>
      </c>
      <c r="X60" s="778">
        <f>IF(W60&gt;0,IF(W60&gt;26,1,IF(W60&gt;2,28-W60,IF(W60=2,27,30))),0)</f>
        <v>23</v>
      </c>
      <c r="Y60" s="82" t="s">
        <v>224</v>
      </c>
      <c r="Z60" s="778">
        <v>18.5</v>
      </c>
      <c r="AA60" s="770"/>
      <c r="AB60" s="771"/>
      <c r="AC60" s="772"/>
      <c r="AD60" s="773"/>
      <c r="AE60" s="770"/>
      <c r="AF60" s="771"/>
      <c r="AG60" s="772"/>
      <c r="AH60" s="773"/>
      <c r="AI60" s="770"/>
      <c r="AJ60" s="771"/>
      <c r="AK60" s="772"/>
      <c r="AL60" s="773"/>
      <c r="AM60" s="770"/>
      <c r="AN60" s="771"/>
      <c r="AO60" s="772"/>
      <c r="AP60" s="773"/>
      <c r="AQ60" s="770"/>
      <c r="AR60" s="771"/>
      <c r="AS60" s="772"/>
      <c r="AT60" s="773"/>
      <c r="AU60" s="774">
        <f>AW60</f>
        <v>257.5</v>
      </c>
      <c r="AV60" s="764">
        <f>_xlfn.RANK.EQ(AU60,$AU$60:$AU$94,0)</f>
        <v>1</v>
      </c>
      <c r="AW60" s="807">
        <f>D60+F60+H60+N60+J60+P60+R60+Z60+AB60+T60+L60+V60+X60+AF60+AD60+AJ60+AH60+AL60+AN60+AP60+AR60+AT60</f>
        <v>257.5</v>
      </c>
      <c r="AX60" s="816">
        <f>_xlfn.RANK.EQ(AW60,$AW$12:$AW$94,0)</f>
        <v>5</v>
      </c>
      <c r="AY60" s="776">
        <f>1+AY59</f>
        <v>1</v>
      </c>
      <c r="AZ60" s="777">
        <f>AZ45+1</f>
        <v>26</v>
      </c>
    </row>
    <row r="61" spans="1:52" s="2" customFormat="1" ht="27.75" thickBot="1">
      <c r="A61" s="15"/>
      <c r="B61" s="72" t="s">
        <v>79</v>
      </c>
      <c r="C61" s="159">
        <v>6</v>
      </c>
      <c r="D61" s="778">
        <v>22</v>
      </c>
      <c r="E61" s="779">
        <v>14</v>
      </c>
      <c r="F61" s="780">
        <v>10</v>
      </c>
      <c r="G61" s="159">
        <v>1</v>
      </c>
      <c r="H61" s="778">
        <v>30</v>
      </c>
      <c r="I61" s="779">
        <v>7</v>
      </c>
      <c r="J61" s="778">
        <f>IF(I61&gt;0,IF(I61&gt;26,1,IF(I61&gt;2,28-I61,IF(I61=2,27,30))),0)</f>
        <v>21</v>
      </c>
      <c r="K61" s="779">
        <v>11</v>
      </c>
      <c r="L61" s="778">
        <f>IF(K61&gt;0,IF(K61&gt;26,1,IF(K61&gt;2,28-K61,IF(K61=2,27,30))),0)</f>
        <v>17</v>
      </c>
      <c r="M61" s="779">
        <v>11</v>
      </c>
      <c r="N61" s="778">
        <f>IF(M61&gt;0,IF(M61&gt;26,1,IF(M61&gt;2,28-M61,IF(M61=2,27,30))),0)</f>
        <v>17</v>
      </c>
      <c r="O61" s="159"/>
      <c r="P61" s="778">
        <f>IF(O61&gt;0,IF(O61&gt;26,1,IF(O61&gt;2,28-O61,IF(O61=2,27,30))),0)</f>
        <v>0</v>
      </c>
      <c r="Q61" s="779">
        <v>14</v>
      </c>
      <c r="R61" s="778">
        <v>11</v>
      </c>
      <c r="S61" s="159"/>
      <c r="T61" s="778">
        <f>IF(S61&gt;0,IF(S61&gt;26,1,IF(S61&gt;2,28-S61,IF(S61=2,27,30))),0)</f>
        <v>0</v>
      </c>
      <c r="U61" s="779"/>
      <c r="V61" s="778">
        <f>IF(U61&gt;0,IF(U61&gt;26,1,IF(U61&gt;2,28-U61,IF(U61=2,27,30))),0)</f>
        <v>0</v>
      </c>
      <c r="W61" s="159">
        <v>2</v>
      </c>
      <c r="X61" s="778">
        <f>IF(W61&gt;0,IF(W61&gt;26,1,IF(W61&gt;2,28-W61,IF(W61=2,27,30))),0)</f>
        <v>27</v>
      </c>
      <c r="Y61" s="779">
        <v>4</v>
      </c>
      <c r="Z61" s="778">
        <f>IF(Y61&gt;0,IF(Y61&gt;26,1,IF(Y61&gt;2,28-Y61,IF(Y61=2,27,30))),0)</f>
        <v>24</v>
      </c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781">
        <f>AW61</f>
        <v>179</v>
      </c>
      <c r="AV61" s="142">
        <f>_xlfn.RANK.EQ(AU61,$AU$60:$AU$94,0)</f>
        <v>2</v>
      </c>
      <c r="AW61" s="808">
        <f>D61+F61+H61+N61+J61+P61+R61+Z61+AB61+T61+L61+V61+X61+AF61+AD61+AJ61+AH61+AL61+AN61+AP61+AR61+AT61</f>
        <v>179</v>
      </c>
      <c r="AX61" s="147">
        <f>_xlfn.RANK.EQ(AW61,$AW$12:$AW$94,0)</f>
        <v>9</v>
      </c>
      <c r="AY61" s="769">
        <f>1+AY60</f>
        <v>2</v>
      </c>
      <c r="AZ61" s="783">
        <f>AZ60+1</f>
        <v>27</v>
      </c>
    </row>
    <row r="62" spans="1:89" s="28" customFormat="1" ht="27.75" thickBot="1">
      <c r="A62" s="22"/>
      <c r="B62" s="73" t="s">
        <v>58</v>
      </c>
      <c r="C62" s="87">
        <v>18</v>
      </c>
      <c r="D62" s="86">
        <v>10</v>
      </c>
      <c r="E62" s="82" t="s">
        <v>100</v>
      </c>
      <c r="F62" s="96">
        <v>15</v>
      </c>
      <c r="G62" s="87" t="s">
        <v>93</v>
      </c>
      <c r="H62" s="90">
        <v>12</v>
      </c>
      <c r="I62" s="82"/>
      <c r="J62" s="90">
        <f>IF(I62&gt;0,IF(I62&gt;26,1,IF(I62&gt;2,28-I62,IF(I62=2,27,30))),0)</f>
        <v>0</v>
      </c>
      <c r="K62" s="779">
        <v>9</v>
      </c>
      <c r="L62" s="778">
        <f>IF(K62&gt;0,IF(K62&gt;26,1,IF(K62&gt;2,28-K62,IF(K62=2,27,30))),0)</f>
        <v>19</v>
      </c>
      <c r="M62" s="82"/>
      <c r="N62" s="778">
        <f>IF(M62&gt;0,IF(M62&gt;26,1,IF(M62&gt;2,28-M62,IF(M62=2,27,30))),0)</f>
        <v>0</v>
      </c>
      <c r="O62" s="159">
        <v>10</v>
      </c>
      <c r="P62" s="778">
        <f>IF(O62&gt;0,IF(O62&gt;26,1,IF(O62&gt;2,28-O62,IF(O62=2,27,30))),0)</f>
        <v>18</v>
      </c>
      <c r="Q62" s="779">
        <v>14</v>
      </c>
      <c r="R62" s="778">
        <v>11</v>
      </c>
      <c r="S62" s="770">
        <v>12</v>
      </c>
      <c r="T62" s="778">
        <f>IF(S62&gt;0,IF(S62&gt;26,1,IF(S62&gt;2,28-S62,IF(S62=2,27,30))),0)</f>
        <v>16</v>
      </c>
      <c r="U62" s="772">
        <v>12</v>
      </c>
      <c r="V62" s="778">
        <f>IF(U62&gt;0,IF(U62&gt;26,1,IF(U62&gt;2,28-U62,IF(U62=2,27,30))),0)</f>
        <v>16</v>
      </c>
      <c r="W62" s="159">
        <v>14</v>
      </c>
      <c r="X62" s="778">
        <f>IF(W62&gt;0,IF(W62&gt;26,1,IF(W62&gt;2,28-W62,IF(W62=2,27,30))),0)</f>
        <v>14</v>
      </c>
      <c r="Y62" s="82" t="s">
        <v>218</v>
      </c>
      <c r="Z62" s="778">
        <v>21.5</v>
      </c>
      <c r="AA62" s="87"/>
      <c r="AB62" s="117"/>
      <c r="AC62" s="82"/>
      <c r="AD62" s="108"/>
      <c r="AE62" s="87"/>
      <c r="AF62" s="86"/>
      <c r="AG62" s="125"/>
      <c r="AH62" s="108"/>
      <c r="AI62" s="87"/>
      <c r="AJ62" s="86"/>
      <c r="AK62" s="82"/>
      <c r="AL62" s="108"/>
      <c r="AM62" s="132"/>
      <c r="AN62" s="86"/>
      <c r="AO62" s="125"/>
      <c r="AP62" s="108"/>
      <c r="AQ62" s="132"/>
      <c r="AR62" s="86"/>
      <c r="AS62" s="125"/>
      <c r="AT62" s="108"/>
      <c r="AU62" s="842">
        <f>AW62</f>
        <v>152.5</v>
      </c>
      <c r="AV62" s="142">
        <f>_xlfn.RANK.EQ(AU62,$AU$60:$AU$94,0)</f>
        <v>3</v>
      </c>
      <c r="AW62" s="815">
        <f>D62+F62+H62+N62+J62+P62+R62+Z62+AB62+T62+L62+V62+X62+AF62+AD62+AJ62+AH62+AL62+AN62+AP62+AR62+AT62</f>
        <v>152.5</v>
      </c>
      <c r="AX62" s="147">
        <f>_xlfn.RANK.EQ(AW62,$AW$12:$AW$94,0)</f>
        <v>12</v>
      </c>
      <c r="AY62" s="769">
        <f>1+AY61</f>
        <v>3</v>
      </c>
      <c r="AZ62" s="783">
        <f>AZ61+1</f>
        <v>28</v>
      </c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</row>
    <row r="63" spans="1:89" s="2" customFormat="1" ht="27">
      <c r="A63" s="856"/>
      <c r="B63" s="77" t="s">
        <v>183</v>
      </c>
      <c r="C63" s="159">
        <v>10</v>
      </c>
      <c r="D63" s="778">
        <v>18</v>
      </c>
      <c r="E63" s="779"/>
      <c r="F63" s="780"/>
      <c r="G63" s="159"/>
      <c r="H63" s="778"/>
      <c r="I63" s="779">
        <v>6</v>
      </c>
      <c r="J63" s="778">
        <f>IF(I63&gt;0,IF(I63&gt;26,1,IF(I63&gt;2,28-I63,IF(I63=2,27,30))),0)</f>
        <v>22</v>
      </c>
      <c r="K63" s="779">
        <v>19</v>
      </c>
      <c r="L63" s="778">
        <f>IF(K63&gt;0,IF(K63&gt;26,1,IF(K63&gt;2,28-K63,IF(K63=2,27,30))),0)</f>
        <v>9</v>
      </c>
      <c r="M63" s="779">
        <v>2</v>
      </c>
      <c r="N63" s="778">
        <f>IF(M63&gt;0,IF(M63&gt;26,1,IF(M63&gt;2,28-M63,IF(M63=2,27,30))),0)</f>
        <v>27</v>
      </c>
      <c r="O63" s="159"/>
      <c r="P63" s="778">
        <f>IF(O63&gt;0,IF(O63&gt;26,1,IF(O63&gt;2,28-O63,IF(O63=2,27,30))),0)</f>
        <v>0</v>
      </c>
      <c r="Q63" s="779"/>
      <c r="R63" s="778">
        <f>IF(Q63&gt;0,IF(Q63&gt;26,1,IF(Q63&gt;2,28-Q63,IF(Q63=2,27,30))),0)</f>
        <v>0</v>
      </c>
      <c r="S63" s="159"/>
      <c r="T63" s="778">
        <f>IF(S63&gt;0,IF(S63&gt;26,1,IF(S63&gt;2,28-S63,IF(S63=2,27,30))),0)</f>
        <v>0</v>
      </c>
      <c r="U63" s="779"/>
      <c r="V63" s="778">
        <f>IF(U63&gt;0,IF(U63&gt;26,1,IF(U63&gt;2,28-U63,IF(U63=2,27,30))),0)</f>
        <v>0</v>
      </c>
      <c r="W63" s="159">
        <v>10</v>
      </c>
      <c r="X63" s="778">
        <f>IF(W63&gt;0,IF(W63&gt;26,1,IF(W63&gt;2,28-W63,IF(W63=2,27,30))),0)</f>
        <v>18</v>
      </c>
      <c r="Y63" s="82" t="s">
        <v>268</v>
      </c>
      <c r="Z63" s="778">
        <v>15</v>
      </c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809">
        <f>AW63</f>
        <v>109</v>
      </c>
      <c r="AV63" s="142">
        <f>_xlfn.RANK.EQ(AU63,$AU$60:$AU$94,0)</f>
        <v>4</v>
      </c>
      <c r="AW63" s="808">
        <f>D63+F63+H63+N63+J63+P63+R63+Z63+AB63+T63+L63+V63+X63+AF63+AD63+AJ63+AH63+AL63+AN63+AP63+AR63+AT63</f>
        <v>109</v>
      </c>
      <c r="AX63" s="147">
        <f>_xlfn.RANK.EQ(AW63,$AW$12:$AW$94,0)</f>
        <v>13</v>
      </c>
      <c r="AY63" s="769">
        <f>1+AY62</f>
        <v>4</v>
      </c>
      <c r="AZ63" s="783">
        <f>AZ62+1</f>
        <v>29</v>
      </c>
      <c r="BA63" s="16"/>
      <c r="CF63" s="28"/>
      <c r="CG63" s="28"/>
      <c r="CH63" s="28"/>
      <c r="CI63" s="28"/>
      <c r="CJ63" s="28"/>
      <c r="CK63" s="28"/>
    </row>
    <row r="64" spans="1:52" s="2" customFormat="1" ht="27">
      <c r="A64" s="21"/>
      <c r="B64" s="72" t="s">
        <v>69</v>
      </c>
      <c r="C64" s="159">
        <v>12</v>
      </c>
      <c r="D64" s="778">
        <v>16</v>
      </c>
      <c r="E64" s="779">
        <v>16</v>
      </c>
      <c r="F64" s="780">
        <v>12</v>
      </c>
      <c r="G64" s="159">
        <v>9</v>
      </c>
      <c r="H64" s="778">
        <v>19</v>
      </c>
      <c r="I64" s="779"/>
      <c r="J64" s="778">
        <f>IF(I64&gt;0,IF(I64&gt;26,1,IF(I64&gt;2,28-I64,IF(I64=2,27,30))),0)</f>
        <v>0</v>
      </c>
      <c r="K64" s="779">
        <v>18</v>
      </c>
      <c r="L64" s="778">
        <f>IF(K64&gt;0,IF(K64&gt;26,1,IF(K64&gt;2,28-K64,IF(K64=2,27,30))),0)</f>
        <v>10</v>
      </c>
      <c r="M64" s="779">
        <v>13</v>
      </c>
      <c r="N64" s="778">
        <f>IF(M64&gt;0,IF(M64&gt;26,1,IF(M64&gt;2,28-M64,IF(M64=2,27,30))),0)</f>
        <v>15</v>
      </c>
      <c r="O64" s="159"/>
      <c r="P64" s="778">
        <f>IF(O64&gt;0,IF(O64&gt;26,1,IF(O64&gt;2,28-O64,IF(O64=2,27,30))),0)</f>
        <v>0</v>
      </c>
      <c r="Q64" s="779"/>
      <c r="R64" s="778">
        <f>IF(Q64&gt;0,IF(Q64&gt;26,1,IF(Q64&gt;2,28-Q64,IF(Q64=2,27,30))),0)</f>
        <v>0</v>
      </c>
      <c r="S64" s="159"/>
      <c r="T64" s="778">
        <f>IF(S64&gt;0,IF(S64&gt;26,1,IF(S64&gt;2,28-S64,IF(S64=2,27,30))),0)</f>
        <v>0</v>
      </c>
      <c r="U64" s="779"/>
      <c r="V64" s="778">
        <f>IF(U64&gt;0,IF(U64&gt;26,1,IF(U64&gt;2,28-U64,IF(U64=2,27,30))),0)</f>
        <v>0</v>
      </c>
      <c r="W64" s="159">
        <v>17</v>
      </c>
      <c r="X64" s="778">
        <f>IF(W64&gt;0,IF(W64&gt;26,1,IF(W64&gt;2,28-W64,IF(W64=2,27,30))),0)</f>
        <v>11</v>
      </c>
      <c r="Y64" s="82" t="s">
        <v>224</v>
      </c>
      <c r="Z64" s="778">
        <v>18.5</v>
      </c>
      <c r="AA64" s="159"/>
      <c r="AB64" s="778"/>
      <c r="AC64" s="779"/>
      <c r="AD64" s="780"/>
      <c r="AE64" s="159"/>
      <c r="AF64" s="778"/>
      <c r="AG64" s="779"/>
      <c r="AH64" s="780"/>
      <c r="AI64" s="159"/>
      <c r="AJ64" s="778"/>
      <c r="AK64" s="779"/>
      <c r="AL64" s="780"/>
      <c r="AM64" s="159"/>
      <c r="AN64" s="778"/>
      <c r="AO64" s="779"/>
      <c r="AP64" s="780"/>
      <c r="AQ64" s="159"/>
      <c r="AR64" s="778"/>
      <c r="AS64" s="779"/>
      <c r="AT64" s="780"/>
      <c r="AU64" s="781">
        <f>AW64</f>
        <v>101.5</v>
      </c>
      <c r="AV64" s="142">
        <f>_xlfn.RANK.EQ(AU64,$AU$60:$AU$94,0)</f>
        <v>5</v>
      </c>
      <c r="AW64" s="808">
        <f>D64+F64+H64+N64+J64+P64+R64+Z64+AB64+T64+L64+V64+X64+AF64+AD64+AJ64+AH64+AL64+AN64+AP64+AR64+AT64</f>
        <v>101.5</v>
      </c>
      <c r="AX64" s="178">
        <f>_xlfn.RANK.EQ(AW64,$AW$12:$AW$94,0)</f>
        <v>15</v>
      </c>
      <c r="AY64" s="769">
        <f>1+AY63</f>
        <v>5</v>
      </c>
      <c r="AZ64" s="783">
        <f>AZ63+1</f>
        <v>30</v>
      </c>
    </row>
    <row r="65" spans="1:52" s="2" customFormat="1" ht="27">
      <c r="A65" s="21"/>
      <c r="B65" s="72" t="s">
        <v>266</v>
      </c>
      <c r="C65" s="87"/>
      <c r="D65" s="86"/>
      <c r="E65" s="82"/>
      <c r="F65" s="96"/>
      <c r="G65" s="89"/>
      <c r="H65" s="90"/>
      <c r="I65" s="82"/>
      <c r="J65" s="90"/>
      <c r="K65" s="779"/>
      <c r="L65" s="90"/>
      <c r="M65" s="82"/>
      <c r="N65" s="90"/>
      <c r="O65" s="87"/>
      <c r="P65" s="90"/>
      <c r="Q65" s="779">
        <v>14</v>
      </c>
      <c r="R65" s="778">
        <v>4</v>
      </c>
      <c r="S65" s="159">
        <v>11</v>
      </c>
      <c r="T65" s="778">
        <f>IF(S65&gt;0,IF(S65&gt;26,1,IF(S65&gt;2,28-S65,IF(S65=2,27,30))),0)</f>
        <v>17</v>
      </c>
      <c r="U65" s="779">
        <v>11</v>
      </c>
      <c r="V65" s="778">
        <f>IF(U65&gt;0,IF(U65&gt;26,1,IF(U65&gt;2,28-U65,IF(U65=2,27,30))),0)</f>
        <v>17</v>
      </c>
      <c r="W65" s="159">
        <v>18</v>
      </c>
      <c r="X65" s="778">
        <f>IF(W65&gt;0,IF(W65&gt;26,1,IF(W65&gt;2,28-W65,IF(W65=2,27,30))),0)</f>
        <v>10</v>
      </c>
      <c r="Y65" s="82" t="s">
        <v>175</v>
      </c>
      <c r="Z65" s="778">
        <v>19.5</v>
      </c>
      <c r="AA65" s="87"/>
      <c r="AB65" s="117"/>
      <c r="AC65" s="122"/>
      <c r="AD65" s="113"/>
      <c r="AE65" s="87"/>
      <c r="AF65" s="117"/>
      <c r="AG65" s="122"/>
      <c r="AH65" s="113"/>
      <c r="AI65" s="87"/>
      <c r="AJ65" s="117"/>
      <c r="AK65" s="125"/>
      <c r="AL65" s="108"/>
      <c r="AM65" s="132"/>
      <c r="AN65" s="86"/>
      <c r="AO65" s="122"/>
      <c r="AP65" s="113"/>
      <c r="AQ65" s="129"/>
      <c r="AR65" s="117"/>
      <c r="AS65" s="122"/>
      <c r="AT65" s="113"/>
      <c r="AU65" s="842">
        <f>AW65</f>
        <v>67.5</v>
      </c>
      <c r="AV65" s="142">
        <f>_xlfn.RANK.EQ(AU65,$AU$60:$AU$94,0)</f>
        <v>6</v>
      </c>
      <c r="AW65" s="815">
        <f>D65+F65+H65+N65+J65+P65+R65+Z65+AB65+T65+L65+V65+X65+AF65+AD65+AJ65+AH65+AL65+AN65+AP65+AR65+AT65</f>
        <v>67.5</v>
      </c>
      <c r="AX65" s="147">
        <f>_xlfn.RANK.EQ(AW65,$AW$12:$AW$94,0)</f>
        <v>18</v>
      </c>
      <c r="AY65" s="769">
        <f>1+AY64</f>
        <v>6</v>
      </c>
      <c r="AZ65" s="783">
        <f>AZ64+1</f>
        <v>31</v>
      </c>
    </row>
    <row r="66" spans="1:52" s="2" customFormat="1" ht="27">
      <c r="A66" s="21"/>
      <c r="B66" s="70" t="s">
        <v>252</v>
      </c>
      <c r="C66" s="159">
        <v>7</v>
      </c>
      <c r="D66" s="778">
        <v>21</v>
      </c>
      <c r="E66" s="779">
        <v>18</v>
      </c>
      <c r="F66" s="780">
        <v>10</v>
      </c>
      <c r="G66" s="159"/>
      <c r="H66" s="778"/>
      <c r="I66" s="779"/>
      <c r="J66" s="778">
        <f>IF(I66&gt;0,IF(I66&gt;26,1,IF(I66&gt;2,28-I66,IF(I66=2,27,30))),0)</f>
        <v>0</v>
      </c>
      <c r="K66" s="779"/>
      <c r="L66" s="778">
        <f>IF(K66&gt;0,IF(K66&gt;26,1,IF(K66&gt;2,28-K66,IF(K66=2,27,30))),0)</f>
        <v>0</v>
      </c>
      <c r="M66" s="779"/>
      <c r="N66" s="778">
        <f>IF(M66&gt;0,IF(M66&gt;26,1,IF(M66&gt;2,28-M66,IF(M66=2,27,30))),0)</f>
        <v>0</v>
      </c>
      <c r="O66" s="159"/>
      <c r="P66" s="778">
        <f>IF(O66&gt;0,IF(O66&gt;26,1,IF(O66&gt;2,28-O66,IF(O66=2,27,30))),0)</f>
        <v>0</v>
      </c>
      <c r="Q66" s="779">
        <v>14</v>
      </c>
      <c r="R66" s="778">
        <v>4</v>
      </c>
      <c r="S66" s="159"/>
      <c r="T66" s="778">
        <f>IF(S66&gt;0,IF(S66&gt;26,1,IF(S66&gt;2,28-S66,IF(S66=2,27,30))),0)</f>
        <v>0</v>
      </c>
      <c r="U66" s="779"/>
      <c r="V66" s="778">
        <f>IF(U66&gt;0,IF(U66&gt;26,1,IF(U66&gt;2,28-U66,IF(U66=2,27,30))),0)</f>
        <v>0</v>
      </c>
      <c r="W66" s="159">
        <v>19</v>
      </c>
      <c r="X66" s="778">
        <f>IF(W66&gt;0,IF(W66&gt;26,1,IF(W66&gt;2,28-W66,IF(W66=2,27,30))),0)</f>
        <v>9</v>
      </c>
      <c r="Y66" s="779" t="s">
        <v>269</v>
      </c>
      <c r="Z66" s="778">
        <v>12</v>
      </c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>AW66</f>
        <v>56</v>
      </c>
      <c r="AV66" s="142">
        <f>_xlfn.RANK.EQ(AU66,$AU$60:$AU$94,0)</f>
        <v>7</v>
      </c>
      <c r="AW66" s="808">
        <f>D66+F66+H66+N66+J66+P66+R66+Z66+AB66+T66+L66+V66+X66+AF66+AD66+AJ66+AH66+AL66+AN66+AP66+AR66+AT66</f>
        <v>56</v>
      </c>
      <c r="AX66" s="178">
        <f>_xlfn.RANK.EQ(AW66,$AW$12:$AW$94,0)</f>
        <v>20</v>
      </c>
      <c r="AY66" s="769">
        <f>1+AY65</f>
        <v>7</v>
      </c>
      <c r="AZ66" s="783">
        <f>AZ65+1</f>
        <v>32</v>
      </c>
    </row>
    <row r="67" spans="1:52" s="2" customFormat="1" ht="29.25" customHeight="1">
      <c r="A67" s="15"/>
      <c r="B67" s="74" t="s">
        <v>44</v>
      </c>
      <c r="C67" s="87"/>
      <c r="D67" s="86"/>
      <c r="E67" s="82" t="s">
        <v>83</v>
      </c>
      <c r="F67" s="96">
        <v>9</v>
      </c>
      <c r="G67" s="87"/>
      <c r="H67" s="90"/>
      <c r="I67" s="82"/>
      <c r="J67" s="90">
        <f>IF(I67&gt;0,IF(I67&gt;26,1,IF(I67&gt;2,28-I67,IF(I67=2,27,30))),0)</f>
        <v>0</v>
      </c>
      <c r="K67" s="779">
        <v>3</v>
      </c>
      <c r="L67" s="778">
        <f>IF(K67&gt;0,IF(K67&gt;26,1,IF(K67&gt;2,28-K67,IF(K67=2,27,30))),0)</f>
        <v>25</v>
      </c>
      <c r="M67" s="779">
        <v>8</v>
      </c>
      <c r="N67" s="778">
        <v>5</v>
      </c>
      <c r="O67" s="87"/>
      <c r="P67" s="778">
        <f>IF(O67&gt;0,IF(O67&gt;26,1,IF(O67&gt;2,28-O67,IF(O67=2,27,30))),0)</f>
        <v>0</v>
      </c>
      <c r="Q67" s="82"/>
      <c r="R67" s="778">
        <f>IF(Q67&gt;0,IF(Q67&gt;26,1,IF(Q67&gt;2,28-Q67,IF(Q67=2,27,30))),0)</f>
        <v>0</v>
      </c>
      <c r="S67" s="87"/>
      <c r="T67" s="778">
        <f>IF(S67&gt;0,IF(S67&gt;26,1,IF(S67&gt;2,28-S67,IF(S67=2,27,30))),0)</f>
        <v>0</v>
      </c>
      <c r="U67" s="82"/>
      <c r="V67" s="778">
        <f>IF(U67&gt;0,IF(U67&gt;26,1,IF(U67&gt;2,28-U67,IF(U67=2,27,30))),0)</f>
        <v>0</v>
      </c>
      <c r="W67" s="159"/>
      <c r="X67" s="778">
        <f>IF(W67&gt;0,IF(W67&gt;26,1,IF(W67&gt;2,28-W67,IF(W67=2,27,30))),0)</f>
        <v>0</v>
      </c>
      <c r="Y67" s="82"/>
      <c r="Z67" s="778">
        <f>IF(Y67&gt;0,IF(Y67&gt;26,1,IF(Y67&gt;2,28-Y67,IF(Y67=2,27,30))),0)</f>
        <v>0</v>
      </c>
      <c r="AA67" s="87"/>
      <c r="AB67" s="117"/>
      <c r="AC67" s="82"/>
      <c r="AD67" s="108"/>
      <c r="AE67" s="87"/>
      <c r="AF67" s="86"/>
      <c r="AG67" s="125"/>
      <c r="AH67" s="108"/>
      <c r="AI67" s="87"/>
      <c r="AJ67" s="86"/>
      <c r="AK67" s="82"/>
      <c r="AL67" s="108"/>
      <c r="AM67" s="132"/>
      <c r="AN67" s="86"/>
      <c r="AO67" s="125"/>
      <c r="AP67" s="108"/>
      <c r="AQ67" s="132"/>
      <c r="AR67" s="86"/>
      <c r="AS67" s="125"/>
      <c r="AT67" s="108"/>
      <c r="AU67" s="842">
        <f>AW67</f>
        <v>39</v>
      </c>
      <c r="AV67" s="142">
        <f>_xlfn.RANK.EQ(AU67,$AU$60:$AU$94,0)</f>
        <v>8</v>
      </c>
      <c r="AW67" s="815">
        <f>D67+F67+H67+N67+J67+P67+R67+Z67+AB67+T67+L67+V67+X67+AF67+AD67+AJ67+AH67+AL67+AN67+AP67+AR67+AT67</f>
        <v>39</v>
      </c>
      <c r="AX67" s="147">
        <f>_xlfn.RANK.EQ(AW67,$AW$12:$AW$94,0)</f>
        <v>26</v>
      </c>
      <c r="AY67" s="769">
        <f>1+AY66</f>
        <v>8</v>
      </c>
      <c r="AZ67" s="783">
        <f>AZ66+1</f>
        <v>33</v>
      </c>
    </row>
    <row r="68" spans="1:52" s="2" customFormat="1" ht="27.75" customHeight="1" thickBot="1">
      <c r="A68" s="56"/>
      <c r="B68" s="826" t="s">
        <v>262</v>
      </c>
      <c r="C68" s="828"/>
      <c r="D68" s="829"/>
      <c r="E68" s="830"/>
      <c r="F68" s="831"/>
      <c r="G68" s="832"/>
      <c r="H68" s="833"/>
      <c r="I68" s="830"/>
      <c r="J68" s="90"/>
      <c r="K68" s="821">
        <v>1</v>
      </c>
      <c r="L68" s="778">
        <v>15</v>
      </c>
      <c r="M68" s="830"/>
      <c r="N68" s="778">
        <f>IF(M68&gt;0,IF(M68&gt;26,1,IF(M68&gt;2,28-M68,IF(M68=2,27,30))),0)</f>
        <v>0</v>
      </c>
      <c r="O68" s="828"/>
      <c r="P68" s="778">
        <f>IF(O68&gt;0,IF(O68&gt;26,1,IF(O68&gt;2,28-O68,IF(O68=2,27,30))),0)</f>
        <v>0</v>
      </c>
      <c r="Q68" s="779">
        <v>14</v>
      </c>
      <c r="R68" s="778">
        <v>3</v>
      </c>
      <c r="S68" s="828"/>
      <c r="T68" s="778">
        <f>IF(S68&gt;0,IF(S68&gt;26,1,IF(S68&gt;2,28-S68,IF(S68=2,27,30))),0)</f>
        <v>0</v>
      </c>
      <c r="U68" s="830"/>
      <c r="V68" s="778">
        <f>IF(U68&gt;0,IF(U68&gt;26,1,IF(U68&gt;2,28-U68,IF(U68=2,27,30))),0)</f>
        <v>0</v>
      </c>
      <c r="W68" s="159"/>
      <c r="X68" s="778">
        <f>IF(W68&gt;0,IF(W68&gt;26,1,IF(W68&gt;2,28-W68,IF(W68=2,27,30))),0)</f>
        <v>0</v>
      </c>
      <c r="Y68" s="830"/>
      <c r="Z68" s="778">
        <f>IF(Y68&gt;0,IF(Y68&gt;26,1,IF(Y68&gt;2,28-Y68,IF(Y68=2,27,30))),0)</f>
        <v>0</v>
      </c>
      <c r="AA68" s="828"/>
      <c r="AB68" s="835"/>
      <c r="AC68" s="836"/>
      <c r="AD68" s="837"/>
      <c r="AE68" s="828"/>
      <c r="AF68" s="835"/>
      <c r="AG68" s="836"/>
      <c r="AH68" s="837"/>
      <c r="AI68" s="828"/>
      <c r="AJ68" s="835"/>
      <c r="AK68" s="838"/>
      <c r="AL68" s="834"/>
      <c r="AM68" s="839"/>
      <c r="AN68" s="829"/>
      <c r="AO68" s="836"/>
      <c r="AP68" s="837"/>
      <c r="AQ68" s="840"/>
      <c r="AR68" s="835"/>
      <c r="AS68" s="836"/>
      <c r="AT68" s="837"/>
      <c r="AU68" s="842">
        <f>AW68</f>
        <v>18</v>
      </c>
      <c r="AV68" s="142">
        <f>_xlfn.RANK.EQ(AU68,$AU$60:$AU$94,0)</f>
        <v>9</v>
      </c>
      <c r="AW68" s="815">
        <f>D68+F68+H68+N68+J68+P68+R68+Z68+AB68+T68+L68+V68+X68+AF68+AD68+AJ68+AH68+AL68+AN68+AP68+AR68+AT68</f>
        <v>18</v>
      </c>
      <c r="AX68" s="147">
        <f>_xlfn.RANK.EQ(AW68,$AW$12:$AW$94,0)</f>
        <v>32</v>
      </c>
      <c r="AY68" s="769">
        <f>1+AY67</f>
        <v>9</v>
      </c>
      <c r="AZ68" s="783">
        <f>AZ67+1</f>
        <v>34</v>
      </c>
    </row>
    <row r="69" spans="1:52" s="2" customFormat="1" ht="27.75" customHeight="1" thickBot="1">
      <c r="A69" s="56"/>
      <c r="B69" s="826" t="s">
        <v>255</v>
      </c>
      <c r="C69" s="828"/>
      <c r="D69" s="829"/>
      <c r="E69" s="830"/>
      <c r="F69" s="831"/>
      <c r="G69" s="832"/>
      <c r="H69" s="833"/>
      <c r="I69" s="830"/>
      <c r="J69" s="833"/>
      <c r="K69" s="821">
        <v>1</v>
      </c>
      <c r="L69" s="778">
        <v>15</v>
      </c>
      <c r="M69" s="830"/>
      <c r="N69" s="778">
        <f>IF(M69&gt;0,IF(M69&gt;26,1,IF(M69&gt;2,28-M69,IF(M69=2,27,30))),0)</f>
        <v>0</v>
      </c>
      <c r="O69" s="828"/>
      <c r="P69" s="778">
        <f>IF(O69&gt;0,IF(O69&gt;26,1,IF(O69&gt;2,28-O69,IF(O69=2,27,30))),0)</f>
        <v>0</v>
      </c>
      <c r="Q69" s="830"/>
      <c r="R69" s="778">
        <f>IF(Q69&gt;0,IF(Q69&gt;26,1,IF(Q69&gt;2,28-Q69,IF(Q69=2,27,30))),0)</f>
        <v>0</v>
      </c>
      <c r="S69" s="828"/>
      <c r="T69" s="778">
        <f>IF(S69&gt;0,IF(S69&gt;26,1,IF(S69&gt;2,28-S69,IF(S69=2,27,30))),0)</f>
        <v>0</v>
      </c>
      <c r="U69" s="830"/>
      <c r="V69" s="778">
        <f>IF(U69&gt;0,IF(U69&gt;26,1,IF(U69&gt;2,28-U69,IF(U69=2,27,30))),0)</f>
        <v>0</v>
      </c>
      <c r="W69" s="159"/>
      <c r="X69" s="778">
        <f>IF(W69&gt;0,IF(W69&gt;26,1,IF(W69&gt;2,28-W69,IF(W69=2,27,30))),0)</f>
        <v>0</v>
      </c>
      <c r="Y69" s="830"/>
      <c r="Z69" s="778">
        <f>IF(Y69&gt;0,IF(Y69&gt;26,1,IF(Y69&gt;2,28-Y69,IF(Y69=2,27,30))),0)</f>
        <v>0</v>
      </c>
      <c r="AA69" s="828"/>
      <c r="AB69" s="835"/>
      <c r="AC69" s="836"/>
      <c r="AD69" s="837"/>
      <c r="AE69" s="828"/>
      <c r="AF69" s="835"/>
      <c r="AG69" s="836"/>
      <c r="AH69" s="837"/>
      <c r="AI69" s="828"/>
      <c r="AJ69" s="835"/>
      <c r="AK69" s="838"/>
      <c r="AL69" s="834"/>
      <c r="AM69" s="839"/>
      <c r="AN69" s="829"/>
      <c r="AO69" s="836"/>
      <c r="AP69" s="837"/>
      <c r="AQ69" s="840"/>
      <c r="AR69" s="835"/>
      <c r="AS69" s="836"/>
      <c r="AT69" s="837"/>
      <c r="AU69" s="842">
        <f>AW69</f>
        <v>15</v>
      </c>
      <c r="AV69" s="142">
        <f>_xlfn.RANK.EQ(AU69,$AU$60:$AU$94,0)</f>
        <v>10</v>
      </c>
      <c r="AW69" s="815">
        <f>D69+F69+H69+N69+J69+P69+R69+Z69+AB69+T69+L69+V69+X69+AF69+AD69+AJ69+AH69+AL69+AN69+AP69+AR69+AT69</f>
        <v>15</v>
      </c>
      <c r="AX69" s="147">
        <f>_xlfn.RANK.EQ(AW69,$AW$12:$AW$94,0)</f>
        <v>33</v>
      </c>
      <c r="AY69" s="769">
        <f>1+AY68</f>
        <v>10</v>
      </c>
      <c r="AZ69" s="783">
        <f>AZ68+1</f>
        <v>35</v>
      </c>
    </row>
    <row r="70" spans="1:52" s="2" customFormat="1" ht="27.75" customHeight="1" thickBot="1">
      <c r="A70" s="869"/>
      <c r="B70" s="870" t="s">
        <v>185</v>
      </c>
      <c r="C70" s="871"/>
      <c r="D70" s="872"/>
      <c r="E70" s="873"/>
      <c r="F70" s="874"/>
      <c r="G70" s="871"/>
      <c r="H70" s="872"/>
      <c r="I70" s="873"/>
      <c r="J70" s="874"/>
      <c r="K70" s="785"/>
      <c r="L70" s="92"/>
      <c r="M70" s="875"/>
      <c r="N70" s="874"/>
      <c r="O70" s="871"/>
      <c r="P70" s="92"/>
      <c r="Q70" s="830"/>
      <c r="R70" s="90"/>
      <c r="S70" s="876"/>
      <c r="T70" s="90"/>
      <c r="U70" s="875"/>
      <c r="V70" s="90"/>
      <c r="W70" s="159">
        <v>13</v>
      </c>
      <c r="X70" s="778">
        <f>IF(W70&gt;0,IF(W70&gt;26,1,IF(W70&gt;2,28-W70,IF(W70=2,27,30))),0)</f>
        <v>15</v>
      </c>
      <c r="Y70" s="875"/>
      <c r="Z70" s="778">
        <f>IF(Y70&gt;0,IF(Y70&gt;26,1,IF(Y70&gt;2,28-Y70,IF(Y70=2,27,30))),0)</f>
        <v>0</v>
      </c>
      <c r="AA70" s="871"/>
      <c r="AB70" s="872"/>
      <c r="AC70" s="873"/>
      <c r="AD70" s="874"/>
      <c r="AE70" s="871"/>
      <c r="AF70" s="872"/>
      <c r="AG70" s="873"/>
      <c r="AH70" s="874"/>
      <c r="AI70" s="871"/>
      <c r="AJ70" s="872"/>
      <c r="AK70" s="867"/>
      <c r="AL70" s="834"/>
      <c r="AM70" s="871"/>
      <c r="AN70" s="872"/>
      <c r="AO70" s="873"/>
      <c r="AP70" s="874"/>
      <c r="AQ70" s="871"/>
      <c r="AR70" s="872"/>
      <c r="AS70" s="873"/>
      <c r="AT70" s="874"/>
      <c r="AU70" s="853">
        <f>AW70</f>
        <v>15</v>
      </c>
      <c r="AV70" s="824">
        <f>_xlfn.RANK.EQ(AU70,$AU$60:$AU$94,0)</f>
        <v>10</v>
      </c>
      <c r="AW70" s="841">
        <f>D70+F70+H70+N70+J70+P70+R70+Z70+AB70+T70+L70+V70+X70+AF70+AD70+AJ70+AH70+AL70+AN70+AP70+AR70+AT70</f>
        <v>15</v>
      </c>
      <c r="AX70" s="843">
        <f>_xlfn.RANK.EQ(AW70,$AW$12:$AW$94,0)</f>
        <v>33</v>
      </c>
      <c r="AY70" s="769">
        <f>1+AY69</f>
        <v>11</v>
      </c>
      <c r="AZ70" s="783">
        <f>AZ69+1</f>
        <v>36</v>
      </c>
    </row>
    <row r="71" spans="1:52" s="2" customFormat="1" ht="27" customHeight="1" thickBot="1">
      <c r="A71" s="24"/>
      <c r="B71" s="73" t="s">
        <v>253</v>
      </c>
      <c r="C71" s="87" t="s">
        <v>97</v>
      </c>
      <c r="D71" s="86">
        <v>11</v>
      </c>
      <c r="E71" s="87"/>
      <c r="F71" s="90"/>
      <c r="G71" s="87"/>
      <c r="H71" s="90"/>
      <c r="I71" s="82"/>
      <c r="J71" s="96">
        <f>IF(I71&gt;0,IF(I71&gt;26,1,IF(I71&gt;2,28-I71,IF(I71=2,27,30))),0)</f>
        <v>0</v>
      </c>
      <c r="K71" s="159"/>
      <c r="L71" s="778">
        <f>IF(K71&gt;0,IF(K71&gt;26,1,IF(K71&gt;2,28-K71,IF(K71=2,27,30))),0)</f>
        <v>0</v>
      </c>
      <c r="M71" s="82"/>
      <c r="N71" s="780">
        <f>IF(M71&gt;0,IF(M71&gt;26,1,IF(M71&gt;2,28-M71,IF(M71=2,27,30))),0)</f>
        <v>0</v>
      </c>
      <c r="O71" s="87"/>
      <c r="P71" s="778">
        <f>IF(O71&gt;0,IF(O71&gt;26,1,IF(O71&gt;2,28-O71,IF(O71=2,27,30))),0)</f>
        <v>0</v>
      </c>
      <c r="Q71" s="82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2"/>
      <c r="V71" s="778">
        <f>IF(U71&gt;0,IF(U71&gt;26,1,IF(U71&gt;2,28-U71,IF(U71=2,27,30))),0)</f>
        <v>0</v>
      </c>
      <c r="W71" s="159"/>
      <c r="X71" s="778">
        <f>IF(W71&gt;0,IF(W71&gt;26,1,IF(W71&gt;2,28-W71,IF(W71=2,27,30))),0)</f>
        <v>0</v>
      </c>
      <c r="Y71" s="82"/>
      <c r="Z71" s="778">
        <f>IF(Y71&gt;0,IF(Y71&gt;26,1,IF(Y71&gt;2,28-Y71,IF(Y71=2,27,30))),0)</f>
        <v>0</v>
      </c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842">
        <f>AW71</f>
        <v>11</v>
      </c>
      <c r="AV71" s="142">
        <f>_xlfn.RANK.EQ(AU71,$AU$60:$AU$94,0)</f>
        <v>12</v>
      </c>
      <c r="AW71" s="815">
        <f>D71+F71+H71+N71+J71+P71+R71+Z71+AB71+T71+L71+V71+X71+AF71+AD71+AJ71+AH71+AL71+AN71+AP71+AR71+AT71</f>
        <v>11</v>
      </c>
      <c r="AX71" s="147">
        <f>_xlfn.RANK.EQ(AW71,$AW$12:$AW$94,0)</f>
        <v>36</v>
      </c>
      <c r="AY71" s="769">
        <f>1+AY70</f>
        <v>12</v>
      </c>
      <c r="AZ71" s="783">
        <f>AZ70+1</f>
        <v>37</v>
      </c>
    </row>
    <row r="72" spans="1:52" s="2" customFormat="1" ht="27" customHeight="1">
      <c r="A72" s="24"/>
      <c r="B72" s="78" t="s">
        <v>258</v>
      </c>
      <c r="C72" s="89"/>
      <c r="D72" s="90"/>
      <c r="E72" s="82"/>
      <c r="F72" s="96"/>
      <c r="G72" s="87"/>
      <c r="H72" s="90"/>
      <c r="I72" s="82"/>
      <c r="J72" s="96"/>
      <c r="K72" s="779"/>
      <c r="L72" s="96"/>
      <c r="M72" s="779">
        <v>8</v>
      </c>
      <c r="N72" s="780">
        <v>5</v>
      </c>
      <c r="O72" s="87"/>
      <c r="P72" s="780">
        <f>IF(O72&gt;0,IF(O72&gt;26,1,IF(O72&gt;2,28-O72,IF(O72=2,27,30))),0)</f>
        <v>0</v>
      </c>
      <c r="Q72" s="82"/>
      <c r="R72" s="778">
        <f>IF(Q72&gt;0,IF(Q72&gt;26,1,IF(Q72&gt;2,28-Q72,IF(Q72=2,27,30))),0)</f>
        <v>0</v>
      </c>
      <c r="S72" s="865"/>
      <c r="T72" s="778">
        <f>IF(S72&gt;0,IF(S72&gt;26,1,IF(S72&gt;2,28-S72,IF(S72=2,27,30))),0)</f>
        <v>0</v>
      </c>
      <c r="U72" s="866"/>
      <c r="V72" s="778">
        <f>IF(U72&gt;0,IF(U72&gt;26,1,IF(U72&gt;2,28-U72,IF(U72=2,27,30))),0)</f>
        <v>0</v>
      </c>
      <c r="W72" s="159"/>
      <c r="X72" s="778">
        <f>IF(W72&gt;0,IF(W72&gt;26,1,IF(W72&gt;2,28-W72,IF(W72=2,27,30))),0)</f>
        <v>0</v>
      </c>
      <c r="Y72" s="83"/>
      <c r="Z72" s="778">
        <f>IF(Y72&gt;0,IF(Y72&gt;26,1,IF(Y72&gt;2,28-Y72,IF(Y72=2,27,30))),0)</f>
        <v>0</v>
      </c>
      <c r="AA72" s="68"/>
      <c r="AB72" s="117"/>
      <c r="AC72" s="122"/>
      <c r="AD72" s="113"/>
      <c r="AE72" s="68"/>
      <c r="AF72" s="117"/>
      <c r="AG72" s="122"/>
      <c r="AH72" s="113"/>
      <c r="AI72" s="129"/>
      <c r="AJ72" s="117"/>
      <c r="AK72" s="122"/>
      <c r="AL72" s="113"/>
      <c r="AM72" s="129"/>
      <c r="AN72" s="117"/>
      <c r="AO72" s="122"/>
      <c r="AP72" s="113"/>
      <c r="AQ72" s="129"/>
      <c r="AR72" s="117"/>
      <c r="AS72" s="122"/>
      <c r="AT72" s="113"/>
      <c r="AU72" s="842">
        <f>AW72</f>
        <v>5</v>
      </c>
      <c r="AV72" s="142">
        <f>_xlfn.RANK.EQ(AU72,$AU$60:$AU$94,0)</f>
        <v>13</v>
      </c>
      <c r="AW72" s="815">
        <f>D72+F72+H72+N72+J72+P72+R72+Z72+AB72+T72+L72+V72+X72+AF72+AD72+AJ72+AH72+AL72+AN72+AP72+AR72+AT72</f>
        <v>5</v>
      </c>
      <c r="AX72" s="147">
        <f>_xlfn.RANK.EQ(AW72,$AW$12:$AW$94,0)</f>
        <v>37</v>
      </c>
      <c r="AY72" s="769">
        <f>1+AY71</f>
        <v>13</v>
      </c>
      <c r="AZ72" s="783">
        <f>AZ71+1</f>
        <v>38</v>
      </c>
    </row>
    <row r="73" spans="1:52" s="2" customFormat="1" ht="28.5" customHeight="1">
      <c r="A73" s="15"/>
      <c r="B73" s="78" t="s">
        <v>259</v>
      </c>
      <c r="C73" s="89"/>
      <c r="D73" s="90"/>
      <c r="E73" s="82"/>
      <c r="F73" s="96"/>
      <c r="G73" s="87"/>
      <c r="H73" s="90"/>
      <c r="I73" s="82"/>
      <c r="J73" s="96"/>
      <c r="K73" s="779"/>
      <c r="L73" s="96"/>
      <c r="M73" s="779">
        <v>8</v>
      </c>
      <c r="N73" s="780">
        <v>5</v>
      </c>
      <c r="O73" s="87"/>
      <c r="P73" s="780">
        <f>IF(O73&gt;0,IF(O73&gt;26,1,IF(O73&gt;2,28-O73,IF(O73=2,27,30))),0)</f>
        <v>0</v>
      </c>
      <c r="Q73" s="82"/>
      <c r="R73" s="780">
        <f>IF(Q73&gt;0,IF(Q73&gt;26,1,IF(Q73&gt;2,28-Q73,IF(Q73=2,27,30))),0)</f>
        <v>0</v>
      </c>
      <c r="S73" s="87"/>
      <c r="T73" s="780">
        <f>IF(S73&gt;0,IF(S73&gt;26,1,IF(S73&gt;2,28-S73,IF(S73=2,27,30))),0)</f>
        <v>0</v>
      </c>
      <c r="U73" s="83"/>
      <c r="V73" s="780">
        <f>IF(U73&gt;0,IF(U73&gt;26,1,IF(U73&gt;2,28-U73,IF(U73=2,27,30))),0)</f>
        <v>0</v>
      </c>
      <c r="W73" s="159"/>
      <c r="X73" s="778">
        <f>IF(W73&gt;0,IF(W73&gt;26,1,IF(W73&gt;2,28-W73,IF(W73=2,27,30))),0)</f>
        <v>0</v>
      </c>
      <c r="Y73" s="83"/>
      <c r="Z73" s="778">
        <f>IF(Y73&gt;0,IF(Y73&gt;26,1,IF(Y73&gt;2,28-Y73,IF(Y73=2,27,30))),0)</f>
        <v>0</v>
      </c>
      <c r="AA73" s="68"/>
      <c r="AB73" s="117"/>
      <c r="AC73" s="122"/>
      <c r="AD73" s="113"/>
      <c r="AE73" s="68"/>
      <c r="AF73" s="117"/>
      <c r="AG73" s="122"/>
      <c r="AH73" s="113"/>
      <c r="AI73" s="129"/>
      <c r="AJ73" s="117"/>
      <c r="AK73" s="122"/>
      <c r="AL73" s="113"/>
      <c r="AM73" s="129"/>
      <c r="AN73" s="117"/>
      <c r="AO73" s="122"/>
      <c r="AP73" s="113"/>
      <c r="AQ73" s="129"/>
      <c r="AR73" s="117"/>
      <c r="AS73" s="122"/>
      <c r="AT73" s="113"/>
      <c r="AU73" s="842">
        <f>AW73</f>
        <v>5</v>
      </c>
      <c r="AV73" s="142">
        <f>_xlfn.RANK.EQ(AU73,$AU$60:$AU$94,0)</f>
        <v>13</v>
      </c>
      <c r="AW73" s="815">
        <f>D73+F73+H73+N73+J73+P73+R73+Z73+AB73+T73+L73+V73+X73+AF73+AD73+AJ73+AH73+AL73+AN73+AP73+AR73+AT73</f>
        <v>5</v>
      </c>
      <c r="AX73" s="147">
        <f>_xlfn.RANK.EQ(AW73,$AW$12:$AW$94,0)</f>
        <v>37</v>
      </c>
      <c r="AY73" s="769">
        <f>1+AY72</f>
        <v>14</v>
      </c>
      <c r="AZ73" s="783">
        <f>AZ72+1</f>
        <v>39</v>
      </c>
    </row>
    <row r="74" spans="1:52" s="2" customFormat="1" ht="27.75" customHeight="1" hidden="1">
      <c r="A74" s="18"/>
      <c r="B74" s="78" t="s">
        <v>78</v>
      </c>
      <c r="C74" s="89"/>
      <c r="D74" s="90"/>
      <c r="E74" s="82"/>
      <c r="F74" s="96"/>
      <c r="G74" s="87"/>
      <c r="H74" s="90"/>
      <c r="I74" s="82"/>
      <c r="J74" s="96"/>
      <c r="K74" s="779"/>
      <c r="L74" s="96"/>
      <c r="M74" s="82"/>
      <c r="N74" s="96"/>
      <c r="O74" s="87"/>
      <c r="P74" s="96"/>
      <c r="Q74" s="82"/>
      <c r="R74" s="96"/>
      <c r="S74" s="87"/>
      <c r="T74" s="96"/>
      <c r="U74" s="83"/>
      <c r="V74" s="96"/>
      <c r="W74" s="89"/>
      <c r="X74" s="96"/>
      <c r="Y74" s="83"/>
      <c r="Z74" s="96"/>
      <c r="AA74" s="68"/>
      <c r="AB74" s="117"/>
      <c r="AC74" s="123"/>
      <c r="AD74" s="108"/>
      <c r="AE74" s="68"/>
      <c r="AF74" s="86"/>
      <c r="AG74" s="125"/>
      <c r="AH74" s="108"/>
      <c r="AI74" s="89"/>
      <c r="AJ74" s="86"/>
      <c r="AK74" s="82"/>
      <c r="AL74" s="108"/>
      <c r="AM74" s="132"/>
      <c r="AN74" s="86"/>
      <c r="AO74" s="125"/>
      <c r="AP74" s="108"/>
      <c r="AQ74" s="132"/>
      <c r="AR74" s="86"/>
      <c r="AS74" s="125"/>
      <c r="AT74" s="108"/>
      <c r="AU74" s="818">
        <f aca="true" t="shared" si="4" ref="AU74:AU94">AW74</f>
        <v>0</v>
      </c>
      <c r="AV74" s="142"/>
      <c r="AW74" s="815"/>
      <c r="AX74" s="178"/>
      <c r="AY74" s="769">
        <f>1+AY72</f>
        <v>14</v>
      </c>
      <c r="AZ74" s="783">
        <f>AZ72+1</f>
        <v>39</v>
      </c>
    </row>
    <row r="75" spans="1:52" s="2" customFormat="1" ht="27" customHeight="1" hidden="1">
      <c r="A75" s="15"/>
      <c r="B75" s="72" t="s">
        <v>49</v>
      </c>
      <c r="C75" s="159"/>
      <c r="D75" s="778"/>
      <c r="E75" s="779"/>
      <c r="F75" s="780"/>
      <c r="G75" s="159"/>
      <c r="H75" s="778"/>
      <c r="I75" s="779"/>
      <c r="J75" s="780"/>
      <c r="K75" s="779"/>
      <c r="L75" s="780"/>
      <c r="M75" s="779"/>
      <c r="N75" s="780"/>
      <c r="O75" s="159"/>
      <c r="P75" s="780"/>
      <c r="Q75" s="779"/>
      <c r="R75" s="780"/>
      <c r="S75" s="159"/>
      <c r="T75" s="780"/>
      <c r="U75" s="779"/>
      <c r="V75" s="780"/>
      <c r="W75" s="159"/>
      <c r="X75" s="780"/>
      <c r="Y75" s="779"/>
      <c r="Z75" s="780"/>
      <c r="AA75" s="159"/>
      <c r="AB75" s="778"/>
      <c r="AC75" s="779"/>
      <c r="AD75" s="780"/>
      <c r="AE75" s="159"/>
      <c r="AF75" s="778"/>
      <c r="AG75" s="779"/>
      <c r="AH75" s="780"/>
      <c r="AI75" s="159"/>
      <c r="AJ75" s="778"/>
      <c r="AK75" s="779"/>
      <c r="AL75" s="780"/>
      <c r="AM75" s="159"/>
      <c r="AN75" s="778"/>
      <c r="AO75" s="779"/>
      <c r="AP75" s="780"/>
      <c r="AQ75" s="159"/>
      <c r="AR75" s="778"/>
      <c r="AS75" s="779"/>
      <c r="AT75" s="780"/>
      <c r="AU75" s="781">
        <f t="shared" si="4"/>
        <v>0</v>
      </c>
      <c r="AV75" s="142"/>
      <c r="AW75" s="808"/>
      <c r="AX75" s="178"/>
      <c r="AY75" s="769">
        <f aca="true" t="shared" si="5" ref="AY75:AY86">1+AY74</f>
        <v>15</v>
      </c>
      <c r="AZ75" s="783">
        <f aca="true" t="shared" si="6" ref="AZ75:AZ86">AZ74+1</f>
        <v>40</v>
      </c>
    </row>
    <row r="76" spans="1:52" s="2" customFormat="1" ht="27" customHeight="1" hidden="1">
      <c r="A76" s="15"/>
      <c r="B76" s="70" t="s">
        <v>43</v>
      </c>
      <c r="C76" s="159"/>
      <c r="D76" s="778"/>
      <c r="E76" s="779"/>
      <c r="F76" s="780"/>
      <c r="G76" s="159"/>
      <c r="H76" s="778"/>
      <c r="I76" s="779"/>
      <c r="J76" s="780"/>
      <c r="K76" s="779"/>
      <c r="L76" s="780"/>
      <c r="M76" s="779"/>
      <c r="N76" s="780"/>
      <c r="O76" s="159"/>
      <c r="P76" s="780"/>
      <c r="Q76" s="779"/>
      <c r="R76" s="780"/>
      <c r="S76" s="159"/>
      <c r="T76" s="780"/>
      <c r="U76" s="779"/>
      <c r="V76" s="780"/>
      <c r="W76" s="159"/>
      <c r="X76" s="780"/>
      <c r="Y76" s="779"/>
      <c r="Z76" s="780"/>
      <c r="AA76" s="159"/>
      <c r="AB76" s="778"/>
      <c r="AC76" s="779"/>
      <c r="AD76" s="780"/>
      <c r="AE76" s="159"/>
      <c r="AF76" s="778"/>
      <c r="AG76" s="779"/>
      <c r="AH76" s="780"/>
      <c r="AI76" s="159"/>
      <c r="AJ76" s="778"/>
      <c r="AK76" s="779"/>
      <c r="AL76" s="780"/>
      <c r="AM76" s="159"/>
      <c r="AN76" s="778"/>
      <c r="AO76" s="779"/>
      <c r="AP76" s="780"/>
      <c r="AQ76" s="159"/>
      <c r="AR76" s="778"/>
      <c r="AS76" s="779"/>
      <c r="AT76" s="780"/>
      <c r="AU76" s="781">
        <f t="shared" si="4"/>
        <v>0</v>
      </c>
      <c r="AV76" s="142"/>
      <c r="AW76" s="808"/>
      <c r="AX76" s="178"/>
      <c r="AY76" s="769">
        <f t="shared" si="5"/>
        <v>16</v>
      </c>
      <c r="AZ76" s="783">
        <f t="shared" si="6"/>
        <v>41</v>
      </c>
    </row>
    <row r="77" spans="1:52" s="2" customFormat="1" ht="27.75" customHeight="1" hidden="1">
      <c r="A77" s="15"/>
      <c r="B77" s="70" t="s">
        <v>61</v>
      </c>
      <c r="C77" s="159"/>
      <c r="D77" s="778"/>
      <c r="E77" s="779"/>
      <c r="F77" s="780"/>
      <c r="G77" s="159"/>
      <c r="H77" s="778"/>
      <c r="I77" s="779"/>
      <c r="J77" s="780"/>
      <c r="K77" s="779"/>
      <c r="L77" s="780"/>
      <c r="M77" s="779"/>
      <c r="N77" s="780"/>
      <c r="O77" s="159"/>
      <c r="P77" s="780"/>
      <c r="Q77" s="779"/>
      <c r="R77" s="780"/>
      <c r="S77" s="159"/>
      <c r="T77" s="780"/>
      <c r="U77" s="779"/>
      <c r="V77" s="780"/>
      <c r="W77" s="159"/>
      <c r="X77" s="780"/>
      <c r="Y77" s="779"/>
      <c r="Z77" s="780"/>
      <c r="AA77" s="159"/>
      <c r="AB77" s="778"/>
      <c r="AC77" s="779"/>
      <c r="AD77" s="780"/>
      <c r="AE77" s="159"/>
      <c r="AF77" s="778"/>
      <c r="AG77" s="779"/>
      <c r="AH77" s="780"/>
      <c r="AI77" s="159"/>
      <c r="AJ77" s="778"/>
      <c r="AK77" s="779"/>
      <c r="AL77" s="780"/>
      <c r="AM77" s="159"/>
      <c r="AN77" s="778"/>
      <c r="AO77" s="779"/>
      <c r="AP77" s="780"/>
      <c r="AQ77" s="159"/>
      <c r="AR77" s="778"/>
      <c r="AS77" s="779"/>
      <c r="AT77" s="780"/>
      <c r="AU77" s="781">
        <f t="shared" si="4"/>
        <v>0</v>
      </c>
      <c r="AV77" s="142"/>
      <c r="AW77" s="808"/>
      <c r="AX77" s="178"/>
      <c r="AY77" s="769">
        <f t="shared" si="5"/>
        <v>17</v>
      </c>
      <c r="AZ77" s="783">
        <f t="shared" si="6"/>
        <v>42</v>
      </c>
    </row>
    <row r="78" spans="1:52" s="2" customFormat="1" ht="28.5" customHeight="1" hidden="1">
      <c r="A78" s="15"/>
      <c r="B78" s="72" t="s">
        <v>60</v>
      </c>
      <c r="C78" s="87"/>
      <c r="D78" s="86"/>
      <c r="E78" s="82"/>
      <c r="F78" s="96"/>
      <c r="G78" s="87"/>
      <c r="H78" s="90"/>
      <c r="I78" s="82"/>
      <c r="J78" s="96"/>
      <c r="K78" s="779"/>
      <c r="L78" s="96"/>
      <c r="M78" s="83"/>
      <c r="N78" s="96"/>
      <c r="O78" s="87"/>
      <c r="P78" s="96"/>
      <c r="Q78" s="82"/>
      <c r="R78" s="96"/>
      <c r="S78" s="87"/>
      <c r="T78" s="96"/>
      <c r="U78" s="82"/>
      <c r="V78" s="96"/>
      <c r="W78" s="87"/>
      <c r="X78" s="96"/>
      <c r="Y78" s="82"/>
      <c r="Z78" s="96"/>
      <c r="AA78" s="87"/>
      <c r="AB78" s="117"/>
      <c r="AC78" s="82"/>
      <c r="AD78" s="108"/>
      <c r="AE78" s="87"/>
      <c r="AF78" s="86"/>
      <c r="AG78" s="125"/>
      <c r="AH78" s="108"/>
      <c r="AI78" s="87"/>
      <c r="AJ78" s="86"/>
      <c r="AK78" s="82"/>
      <c r="AL78" s="108"/>
      <c r="AM78" s="132"/>
      <c r="AN78" s="86"/>
      <c r="AO78" s="125"/>
      <c r="AP78" s="108"/>
      <c r="AQ78" s="132"/>
      <c r="AR78" s="86"/>
      <c r="AS78" s="125"/>
      <c r="AT78" s="108"/>
      <c r="AU78" s="138">
        <f t="shared" si="4"/>
        <v>0</v>
      </c>
      <c r="AV78" s="142"/>
      <c r="AW78" s="136"/>
      <c r="AX78" s="147"/>
      <c r="AY78" s="769">
        <f t="shared" si="5"/>
        <v>18</v>
      </c>
      <c r="AZ78" s="783">
        <f t="shared" si="6"/>
        <v>43</v>
      </c>
    </row>
    <row r="79" spans="1:52" s="2" customFormat="1" ht="27.75" customHeight="1" hidden="1">
      <c r="A79" s="33"/>
      <c r="B79" s="75" t="s">
        <v>80</v>
      </c>
      <c r="C79" s="89"/>
      <c r="D79" s="90"/>
      <c r="E79" s="83"/>
      <c r="F79" s="96"/>
      <c r="G79" s="89"/>
      <c r="H79" s="90"/>
      <c r="I79" s="83"/>
      <c r="J79" s="96"/>
      <c r="K79" s="779"/>
      <c r="L79" s="96"/>
      <c r="M79" s="100"/>
      <c r="N79" s="96"/>
      <c r="O79" s="91"/>
      <c r="P79" s="96"/>
      <c r="Q79" s="82"/>
      <c r="R79" s="96"/>
      <c r="S79" s="861"/>
      <c r="T79" s="96"/>
      <c r="U79" s="100"/>
      <c r="V79" s="96"/>
      <c r="W79" s="102"/>
      <c r="X79" s="96"/>
      <c r="Y79" s="82"/>
      <c r="Z79" s="96"/>
      <c r="AA79" s="91"/>
      <c r="AB79" s="92"/>
      <c r="AC79" s="65"/>
      <c r="AD79" s="124"/>
      <c r="AE79" s="91"/>
      <c r="AF79" s="128"/>
      <c r="AG79" s="127"/>
      <c r="AH79" s="124"/>
      <c r="AI79" s="91"/>
      <c r="AJ79" s="128"/>
      <c r="AK79" s="100"/>
      <c r="AL79" s="124"/>
      <c r="AM79" s="135"/>
      <c r="AN79" s="128"/>
      <c r="AO79" s="127"/>
      <c r="AP79" s="124"/>
      <c r="AQ79" s="135"/>
      <c r="AR79" s="128"/>
      <c r="AS79" s="127"/>
      <c r="AT79" s="124"/>
      <c r="AU79" s="141">
        <f t="shared" si="4"/>
        <v>0</v>
      </c>
      <c r="AV79" s="142"/>
      <c r="AW79" s="136"/>
      <c r="AX79" s="147"/>
      <c r="AY79" s="769">
        <f t="shared" si="5"/>
        <v>19</v>
      </c>
      <c r="AZ79" s="783">
        <f t="shared" si="6"/>
        <v>44</v>
      </c>
    </row>
    <row r="80" spans="1:52" s="2" customFormat="1" ht="28.5" customHeight="1" hidden="1">
      <c r="A80" s="15"/>
      <c r="B80" s="76" t="s">
        <v>127</v>
      </c>
      <c r="C80" s="87"/>
      <c r="D80" s="86"/>
      <c r="E80" s="82"/>
      <c r="F80" s="96"/>
      <c r="G80" s="89"/>
      <c r="H80" s="90"/>
      <c r="I80" s="82"/>
      <c r="J80" s="96"/>
      <c r="K80" s="779"/>
      <c r="L80" s="96"/>
      <c r="M80" s="82"/>
      <c r="N80" s="96"/>
      <c r="O80" s="87"/>
      <c r="P80" s="96"/>
      <c r="Q80" s="82"/>
      <c r="R80" s="96"/>
      <c r="S80" s="87"/>
      <c r="T80" s="96"/>
      <c r="U80" s="82"/>
      <c r="V80" s="96"/>
      <c r="W80" s="87"/>
      <c r="X80" s="96"/>
      <c r="Y80" s="82"/>
      <c r="Z80" s="96"/>
      <c r="AA80" s="87"/>
      <c r="AB80" s="117"/>
      <c r="AC80" s="122"/>
      <c r="AD80" s="113"/>
      <c r="AE80" s="87"/>
      <c r="AF80" s="117"/>
      <c r="AG80" s="122"/>
      <c r="AH80" s="113"/>
      <c r="AI80" s="129"/>
      <c r="AJ80" s="117"/>
      <c r="AK80" s="122"/>
      <c r="AL80" s="108"/>
      <c r="AM80" s="129"/>
      <c r="AN80" s="117"/>
      <c r="AO80" s="122"/>
      <c r="AP80" s="113"/>
      <c r="AQ80" s="129"/>
      <c r="AR80" s="117"/>
      <c r="AS80" s="122"/>
      <c r="AT80" s="113"/>
      <c r="AU80" s="138">
        <f t="shared" si="4"/>
        <v>0</v>
      </c>
      <c r="AV80" s="142"/>
      <c r="AW80" s="136"/>
      <c r="AX80" s="147"/>
      <c r="AY80" s="769">
        <f t="shared" si="5"/>
        <v>20</v>
      </c>
      <c r="AZ80" s="783">
        <f t="shared" si="6"/>
        <v>45</v>
      </c>
    </row>
    <row r="81" spans="1:52" s="2" customFormat="1" ht="27.75" customHeight="1" hidden="1">
      <c r="A81" s="33"/>
      <c r="B81" s="74" t="s">
        <v>184</v>
      </c>
      <c r="C81" s="91"/>
      <c r="D81" s="92"/>
      <c r="E81" s="65"/>
      <c r="F81" s="64"/>
      <c r="G81" s="91"/>
      <c r="H81" s="92"/>
      <c r="I81" s="65"/>
      <c r="J81" s="64"/>
      <c r="K81" s="786"/>
      <c r="L81" s="64"/>
      <c r="M81" s="100"/>
      <c r="N81" s="64"/>
      <c r="O81" s="91"/>
      <c r="P81" s="64"/>
      <c r="Q81" s="82"/>
      <c r="R81" s="96"/>
      <c r="S81" s="861"/>
      <c r="T81" s="96"/>
      <c r="U81" s="100"/>
      <c r="V81" s="96"/>
      <c r="W81" s="102"/>
      <c r="X81" s="96"/>
      <c r="Y81" s="100"/>
      <c r="Z81" s="96"/>
      <c r="AA81" s="91"/>
      <c r="AB81" s="92"/>
      <c r="AC81" s="65"/>
      <c r="AD81" s="64"/>
      <c r="AE81" s="91"/>
      <c r="AF81" s="92"/>
      <c r="AG81" s="65"/>
      <c r="AH81" s="64"/>
      <c r="AI81" s="91"/>
      <c r="AJ81" s="92"/>
      <c r="AK81" s="83"/>
      <c r="AL81" s="108"/>
      <c r="AM81" s="89"/>
      <c r="AN81" s="90"/>
      <c r="AO81" s="65"/>
      <c r="AP81" s="64"/>
      <c r="AQ81" s="91"/>
      <c r="AR81" s="92"/>
      <c r="AS81" s="65"/>
      <c r="AT81" s="64"/>
      <c r="AU81" s="141">
        <f t="shared" si="4"/>
        <v>0</v>
      </c>
      <c r="AV81" s="142"/>
      <c r="AW81" s="136"/>
      <c r="AX81" s="180"/>
      <c r="AY81" s="769">
        <f>1+AY73</f>
        <v>15</v>
      </c>
      <c r="AZ81" s="783">
        <f>AZ73+1</f>
        <v>40</v>
      </c>
    </row>
    <row r="82" spans="1:53" s="2" customFormat="1" ht="28.5" customHeight="1" hidden="1" thickBot="1">
      <c r="A82" s="22"/>
      <c r="B82" s="70" t="s">
        <v>129</v>
      </c>
      <c r="C82" s="87"/>
      <c r="D82" s="86"/>
      <c r="E82" s="82"/>
      <c r="F82" s="96"/>
      <c r="G82" s="87"/>
      <c r="H82" s="90"/>
      <c r="I82" s="82"/>
      <c r="J82" s="96"/>
      <c r="K82" s="779"/>
      <c r="L82" s="96"/>
      <c r="M82" s="82"/>
      <c r="N82" s="96"/>
      <c r="O82" s="87"/>
      <c r="P82" s="96"/>
      <c r="Q82" s="82"/>
      <c r="R82" s="96"/>
      <c r="S82" s="87"/>
      <c r="T82" s="96"/>
      <c r="U82" s="82"/>
      <c r="V82" s="96"/>
      <c r="W82" s="87"/>
      <c r="X82" s="96"/>
      <c r="Y82" s="82"/>
      <c r="Z82" s="96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08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2"/>
      <c r="AW82" s="136"/>
      <c r="AX82" s="147"/>
      <c r="AY82" s="769">
        <f t="shared" si="5"/>
        <v>16</v>
      </c>
      <c r="AZ82" s="783">
        <f t="shared" si="6"/>
        <v>41</v>
      </c>
      <c r="BA82" s="16"/>
    </row>
    <row r="83" spans="1:53" s="2" customFormat="1" ht="27.75" customHeight="1" hidden="1">
      <c r="A83" s="23"/>
      <c r="B83" s="74" t="s">
        <v>55</v>
      </c>
      <c r="C83" s="87"/>
      <c r="D83" s="86"/>
      <c r="E83" s="82"/>
      <c r="F83" s="96"/>
      <c r="G83" s="87"/>
      <c r="H83" s="90"/>
      <c r="I83" s="82"/>
      <c r="J83" s="96"/>
      <c r="K83" s="779"/>
      <c r="L83" s="96"/>
      <c r="M83" s="82"/>
      <c r="N83" s="96"/>
      <c r="O83" s="87"/>
      <c r="P83" s="96"/>
      <c r="Q83" s="82"/>
      <c r="R83" s="96"/>
      <c r="S83" s="861"/>
      <c r="T83" s="96"/>
      <c r="U83" s="82"/>
      <c r="V83" s="96"/>
      <c r="W83" s="87"/>
      <c r="X83" s="96"/>
      <c r="Y83" s="82"/>
      <c r="Z83" s="96"/>
      <c r="AA83" s="87"/>
      <c r="AB83" s="117"/>
      <c r="AC83" s="122"/>
      <c r="AD83" s="113"/>
      <c r="AE83" s="87"/>
      <c r="AF83" s="117"/>
      <c r="AG83" s="122"/>
      <c r="AH83" s="113"/>
      <c r="AI83" s="129"/>
      <c r="AJ83" s="117"/>
      <c r="AK83" s="122"/>
      <c r="AL83" s="108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/>
      <c r="AX83" s="147"/>
      <c r="AY83" s="769">
        <f t="shared" si="5"/>
        <v>17</v>
      </c>
      <c r="AZ83" s="783">
        <f t="shared" si="6"/>
        <v>42</v>
      </c>
      <c r="BA83" s="16"/>
    </row>
    <row r="84" spans="1:53" s="2" customFormat="1" ht="28.5" customHeight="1" hidden="1">
      <c r="A84" s="24"/>
      <c r="B84" s="78" t="s">
        <v>53</v>
      </c>
      <c r="C84" s="91"/>
      <c r="D84" s="92"/>
      <c r="E84" s="82"/>
      <c r="F84" s="96"/>
      <c r="G84" s="87"/>
      <c r="H84" s="90"/>
      <c r="I84" s="82"/>
      <c r="J84" s="96"/>
      <c r="K84" s="779"/>
      <c r="L84" s="96"/>
      <c r="M84" s="82"/>
      <c r="N84" s="96"/>
      <c r="O84" s="87"/>
      <c r="P84" s="96"/>
      <c r="Q84" s="82"/>
      <c r="R84" s="96"/>
      <c r="S84" s="89"/>
      <c r="T84" s="96"/>
      <c r="U84" s="109"/>
      <c r="V84" s="96"/>
      <c r="W84" s="119"/>
      <c r="X84" s="96"/>
      <c r="Y84" s="109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108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2"/>
      <c r="AW84" s="136"/>
      <c r="AX84" s="147"/>
      <c r="AY84" s="769">
        <f t="shared" si="5"/>
        <v>18</v>
      </c>
      <c r="AZ84" s="783">
        <f t="shared" si="6"/>
        <v>43</v>
      </c>
      <c r="BA84" s="16"/>
    </row>
    <row r="85" spans="1:53" s="2" customFormat="1" ht="27.75" customHeight="1" hidden="1">
      <c r="A85" s="18"/>
      <c r="B85" s="78" t="s">
        <v>47</v>
      </c>
      <c r="C85" s="91"/>
      <c r="D85" s="92"/>
      <c r="E85" s="82"/>
      <c r="F85" s="96"/>
      <c r="G85" s="87"/>
      <c r="H85" s="90"/>
      <c r="I85" s="82"/>
      <c r="J85" s="96"/>
      <c r="K85" s="779"/>
      <c r="L85" s="96"/>
      <c r="M85" s="82"/>
      <c r="N85" s="90"/>
      <c r="O85" s="87"/>
      <c r="P85" s="90"/>
      <c r="Q85" s="82"/>
      <c r="R85" s="96"/>
      <c r="S85" s="89"/>
      <c r="T85" s="96"/>
      <c r="U85" s="109"/>
      <c r="V85" s="96"/>
      <c r="W85" s="119"/>
      <c r="X85" s="96"/>
      <c r="Y85" s="109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/>
      <c r="AX85" s="148"/>
      <c r="AY85" s="769">
        <f t="shared" si="5"/>
        <v>19</v>
      </c>
      <c r="AZ85" s="783">
        <f t="shared" si="6"/>
        <v>44</v>
      </c>
      <c r="BA85" s="16"/>
    </row>
    <row r="86" spans="1:53" s="2" customFormat="1" ht="27.75" customHeight="1" hidden="1">
      <c r="A86" s="18"/>
      <c r="B86" s="70" t="s">
        <v>57</v>
      </c>
      <c r="C86" s="87"/>
      <c r="D86" s="86"/>
      <c r="E86" s="82"/>
      <c r="F86" s="96"/>
      <c r="G86" s="87"/>
      <c r="H86" s="90"/>
      <c r="I86" s="82"/>
      <c r="J86" s="96"/>
      <c r="K86" s="779"/>
      <c r="L86" s="96"/>
      <c r="M86" s="82"/>
      <c r="N86" s="90"/>
      <c r="O86" s="87"/>
      <c r="P86" s="90"/>
      <c r="Q86" s="82"/>
      <c r="R86" s="96"/>
      <c r="S86" s="87"/>
      <c r="T86" s="96"/>
      <c r="U86" s="82"/>
      <c r="V86" s="96"/>
      <c r="W86" s="87"/>
      <c r="X86" s="96"/>
      <c r="Y86" s="82"/>
      <c r="Z86" s="96"/>
      <c r="AA86" s="87"/>
      <c r="AB86" s="117"/>
      <c r="AC86" s="122"/>
      <c r="AD86" s="113"/>
      <c r="AE86" s="87"/>
      <c r="AF86" s="117"/>
      <c r="AG86" s="122"/>
      <c r="AH86" s="113"/>
      <c r="AI86" s="129"/>
      <c r="AJ86" s="117"/>
      <c r="AK86" s="122"/>
      <c r="AL86" s="113"/>
      <c r="AM86" s="129"/>
      <c r="AN86" s="117"/>
      <c r="AO86" s="122"/>
      <c r="AP86" s="113"/>
      <c r="AQ86" s="129"/>
      <c r="AR86" s="117"/>
      <c r="AS86" s="122"/>
      <c r="AT86" s="113"/>
      <c r="AU86" s="141">
        <f t="shared" si="4"/>
        <v>0</v>
      </c>
      <c r="AV86" s="142"/>
      <c r="AW86" s="136"/>
      <c r="AX86" s="148"/>
      <c r="AY86" s="769">
        <f t="shared" si="5"/>
        <v>20</v>
      </c>
      <c r="AZ86" s="783">
        <f t="shared" si="6"/>
        <v>45</v>
      </c>
      <c r="BA86" s="16"/>
    </row>
    <row r="87" spans="1:52" s="2" customFormat="1" ht="27.75" customHeight="1" hidden="1">
      <c r="A87" s="18"/>
      <c r="B87" s="78" t="s">
        <v>59</v>
      </c>
      <c r="C87" s="89"/>
      <c r="D87" s="90"/>
      <c r="E87" s="82"/>
      <c r="F87" s="96"/>
      <c r="G87" s="87"/>
      <c r="H87" s="90"/>
      <c r="I87" s="82"/>
      <c r="J87" s="96"/>
      <c r="K87" s="779"/>
      <c r="L87" s="96"/>
      <c r="M87" s="82"/>
      <c r="N87" s="96"/>
      <c r="O87" s="87"/>
      <c r="P87" s="96"/>
      <c r="Q87" s="82"/>
      <c r="R87" s="96"/>
      <c r="S87" s="87"/>
      <c r="T87" s="96"/>
      <c r="U87" s="83"/>
      <c r="V87" s="96"/>
      <c r="W87" s="89"/>
      <c r="X87" s="96"/>
      <c r="Y87" s="83"/>
      <c r="Z87" s="96"/>
      <c r="AA87" s="68"/>
      <c r="AB87" s="117"/>
      <c r="AC87" s="122"/>
      <c r="AD87" s="113"/>
      <c r="AE87" s="68"/>
      <c r="AF87" s="117"/>
      <c r="AG87" s="122"/>
      <c r="AH87" s="113"/>
      <c r="AI87" s="129"/>
      <c r="AJ87" s="117"/>
      <c r="AK87" s="122"/>
      <c r="AL87" s="113"/>
      <c r="AM87" s="129"/>
      <c r="AN87" s="117"/>
      <c r="AO87" s="122"/>
      <c r="AP87" s="113"/>
      <c r="AQ87" s="129"/>
      <c r="AR87" s="117"/>
      <c r="AS87" s="122"/>
      <c r="AT87" s="113"/>
      <c r="AU87" s="141">
        <f t="shared" si="4"/>
        <v>0</v>
      </c>
      <c r="AV87" s="142"/>
      <c r="AW87" s="136"/>
      <c r="AX87" s="148"/>
      <c r="AY87" s="769">
        <f>1+AY84</f>
        <v>19</v>
      </c>
      <c r="AZ87" s="783">
        <f>AZ84+1</f>
        <v>44</v>
      </c>
    </row>
    <row r="88" spans="1:53" s="2" customFormat="1" ht="27.75" customHeight="1" hidden="1">
      <c r="A88" s="24"/>
      <c r="B88" s="74" t="s">
        <v>46</v>
      </c>
      <c r="C88" s="89"/>
      <c r="D88" s="90"/>
      <c r="E88" s="82"/>
      <c r="F88" s="96"/>
      <c r="G88" s="87">
        <v>0</v>
      </c>
      <c r="H88" s="90">
        <v>0</v>
      </c>
      <c r="I88" s="82"/>
      <c r="J88" s="96"/>
      <c r="K88" s="779"/>
      <c r="L88" s="96"/>
      <c r="M88" s="82"/>
      <c r="N88" s="96"/>
      <c r="O88" s="87"/>
      <c r="P88" s="96"/>
      <c r="Q88" s="82"/>
      <c r="R88" s="96"/>
      <c r="S88" s="862"/>
      <c r="T88" s="96"/>
      <c r="U88" s="65"/>
      <c r="V88" s="96"/>
      <c r="W88" s="91"/>
      <c r="X88" s="96"/>
      <c r="Y88" s="65"/>
      <c r="Z88" s="96"/>
      <c r="AA88" s="89"/>
      <c r="AB88" s="90"/>
      <c r="AC88" s="83"/>
      <c r="AD88" s="96"/>
      <c r="AE88" s="89"/>
      <c r="AF88" s="90"/>
      <c r="AG88" s="83"/>
      <c r="AH88" s="96"/>
      <c r="AI88" s="89"/>
      <c r="AJ88" s="90"/>
      <c r="AK88" s="83"/>
      <c r="AL88" s="96"/>
      <c r="AM88" s="89"/>
      <c r="AN88" s="90"/>
      <c r="AO88" s="83"/>
      <c r="AP88" s="96"/>
      <c r="AQ88" s="89"/>
      <c r="AR88" s="90"/>
      <c r="AS88" s="83"/>
      <c r="AT88" s="96"/>
      <c r="AU88" s="141">
        <f t="shared" si="4"/>
        <v>0</v>
      </c>
      <c r="AV88" s="142"/>
      <c r="AW88" s="136"/>
      <c r="AX88" s="147"/>
      <c r="AY88" s="769">
        <f aca="true" t="shared" si="7" ref="AY88:AY94">1+AY87</f>
        <v>20</v>
      </c>
      <c r="AZ88" s="783">
        <f aca="true" t="shared" si="8" ref="AZ88:AZ94">AZ87+1</f>
        <v>45</v>
      </c>
      <c r="BA88" s="16"/>
    </row>
    <row r="89" spans="1:53" s="2" customFormat="1" ht="27.75" customHeight="1" hidden="1">
      <c r="A89" s="24"/>
      <c r="B89" s="79" t="s">
        <v>45</v>
      </c>
      <c r="C89" s="89"/>
      <c r="D89" s="90"/>
      <c r="E89" s="82"/>
      <c r="F89" s="96"/>
      <c r="G89" s="87"/>
      <c r="H89" s="90"/>
      <c r="I89" s="82"/>
      <c r="J89" s="96"/>
      <c r="K89" s="779"/>
      <c r="L89" s="96"/>
      <c r="M89" s="82"/>
      <c r="N89" s="96"/>
      <c r="O89" s="87"/>
      <c r="P89" s="96"/>
      <c r="Q89" s="82"/>
      <c r="R89" s="96"/>
      <c r="S89" s="861"/>
      <c r="T89" s="96"/>
      <c r="U89" s="82"/>
      <c r="V89" s="96"/>
      <c r="W89" s="87"/>
      <c r="X89" s="96"/>
      <c r="Y89" s="82"/>
      <c r="Z89" s="96"/>
      <c r="AA89" s="87"/>
      <c r="AB89" s="90"/>
      <c r="AC89" s="83"/>
      <c r="AD89" s="96"/>
      <c r="AE89" s="87"/>
      <c r="AF89" s="90"/>
      <c r="AG89" s="83"/>
      <c r="AH89" s="96"/>
      <c r="AI89" s="89"/>
      <c r="AJ89" s="90"/>
      <c r="AK89" s="83"/>
      <c r="AL89" s="96"/>
      <c r="AM89" s="89"/>
      <c r="AN89" s="90"/>
      <c r="AO89" s="83"/>
      <c r="AP89" s="96"/>
      <c r="AQ89" s="89"/>
      <c r="AR89" s="90"/>
      <c r="AS89" s="83"/>
      <c r="AT89" s="96"/>
      <c r="AU89" s="141">
        <f t="shared" si="4"/>
        <v>0</v>
      </c>
      <c r="AV89" s="142"/>
      <c r="AW89" s="136"/>
      <c r="AX89" s="148"/>
      <c r="AY89" s="769">
        <f t="shared" si="7"/>
        <v>21</v>
      </c>
      <c r="AZ89" s="783">
        <f t="shared" si="8"/>
        <v>46</v>
      </c>
      <c r="BA89" s="16"/>
    </row>
    <row r="90" spans="1:53" s="2" customFormat="1" ht="27.75" customHeight="1" hidden="1">
      <c r="A90" s="24"/>
      <c r="B90" s="76" t="s">
        <v>48</v>
      </c>
      <c r="C90" s="89"/>
      <c r="D90" s="90"/>
      <c r="E90" s="82"/>
      <c r="F90" s="96"/>
      <c r="G90" s="87">
        <v>0</v>
      </c>
      <c r="H90" s="90">
        <v>0</v>
      </c>
      <c r="I90" s="82"/>
      <c r="J90" s="96"/>
      <c r="K90" s="779"/>
      <c r="L90" s="96"/>
      <c r="M90" s="82"/>
      <c r="N90" s="96"/>
      <c r="O90" s="87"/>
      <c r="P90" s="96"/>
      <c r="Q90" s="82"/>
      <c r="R90" s="96"/>
      <c r="S90" s="87"/>
      <c r="T90" s="96"/>
      <c r="U90" s="110"/>
      <c r="V90" s="96"/>
      <c r="W90" s="107"/>
      <c r="X90" s="96"/>
      <c r="Y90" s="110"/>
      <c r="Z90" s="96"/>
      <c r="AA90" s="89"/>
      <c r="AB90" s="90"/>
      <c r="AC90" s="83"/>
      <c r="AD90" s="96"/>
      <c r="AE90" s="89"/>
      <c r="AF90" s="90"/>
      <c r="AG90" s="83"/>
      <c r="AH90" s="96"/>
      <c r="AI90" s="89"/>
      <c r="AJ90" s="90"/>
      <c r="AK90" s="83"/>
      <c r="AL90" s="96"/>
      <c r="AM90" s="89"/>
      <c r="AN90" s="90"/>
      <c r="AO90" s="83"/>
      <c r="AP90" s="96"/>
      <c r="AQ90" s="89"/>
      <c r="AR90" s="90"/>
      <c r="AS90" s="83"/>
      <c r="AT90" s="96"/>
      <c r="AU90" s="141">
        <f t="shared" si="4"/>
        <v>0</v>
      </c>
      <c r="AV90" s="142"/>
      <c r="AW90" s="136"/>
      <c r="AX90" s="147"/>
      <c r="AY90" s="769">
        <f t="shared" si="7"/>
        <v>22</v>
      </c>
      <c r="AZ90" s="783">
        <f t="shared" si="8"/>
        <v>47</v>
      </c>
      <c r="BA90" s="16"/>
    </row>
    <row r="91" spans="1:52" s="2" customFormat="1" ht="27.75" customHeight="1" hidden="1">
      <c r="A91" s="25"/>
      <c r="B91" s="74" t="s">
        <v>46</v>
      </c>
      <c r="C91" s="89"/>
      <c r="D91" s="90"/>
      <c r="E91" s="82"/>
      <c r="F91" s="96"/>
      <c r="G91" s="89"/>
      <c r="H91" s="90"/>
      <c r="I91" s="82"/>
      <c r="J91" s="96"/>
      <c r="K91" s="779"/>
      <c r="L91" s="96"/>
      <c r="M91" s="82"/>
      <c r="N91" s="96"/>
      <c r="O91" s="107"/>
      <c r="P91" s="96"/>
      <c r="Q91" s="82"/>
      <c r="R91" s="96"/>
      <c r="S91" s="862"/>
      <c r="T91" s="96"/>
      <c r="U91" s="65"/>
      <c r="V91" s="96"/>
      <c r="W91" s="91"/>
      <c r="X91" s="96"/>
      <c r="Y91" s="65"/>
      <c r="Z91" s="96"/>
      <c r="AA91" s="89"/>
      <c r="AB91" s="90"/>
      <c r="AC91" s="83"/>
      <c r="AD91" s="96"/>
      <c r="AE91" s="89"/>
      <c r="AF91" s="90"/>
      <c r="AG91" s="83"/>
      <c r="AH91" s="96"/>
      <c r="AI91" s="89"/>
      <c r="AJ91" s="90"/>
      <c r="AK91" s="83"/>
      <c r="AL91" s="96"/>
      <c r="AM91" s="89"/>
      <c r="AN91" s="90"/>
      <c r="AO91" s="83"/>
      <c r="AP91" s="96"/>
      <c r="AQ91" s="89"/>
      <c r="AR91" s="90"/>
      <c r="AS91" s="83"/>
      <c r="AT91" s="96"/>
      <c r="AU91" s="141">
        <f t="shared" si="4"/>
        <v>0</v>
      </c>
      <c r="AV91" s="142"/>
      <c r="AW91" s="136"/>
      <c r="AX91" s="147"/>
      <c r="AY91" s="769">
        <f t="shared" si="7"/>
        <v>23</v>
      </c>
      <c r="AZ91" s="783">
        <f t="shared" si="8"/>
        <v>48</v>
      </c>
    </row>
    <row r="92" spans="2:52" s="2" customFormat="1" ht="27.75" customHeight="1" hidden="1">
      <c r="B92" s="74" t="s">
        <v>50</v>
      </c>
      <c r="C92" s="91"/>
      <c r="D92" s="92"/>
      <c r="E92" s="65"/>
      <c r="F92" s="64"/>
      <c r="G92" s="91"/>
      <c r="H92" s="92"/>
      <c r="I92" s="82"/>
      <c r="J92" s="96"/>
      <c r="K92" s="779"/>
      <c r="L92" s="96"/>
      <c r="M92" s="100"/>
      <c r="N92" s="96"/>
      <c r="O92" s="102"/>
      <c r="P92" s="96"/>
      <c r="Q92" s="82"/>
      <c r="R92" s="96"/>
      <c r="S92" s="861"/>
      <c r="T92" s="96"/>
      <c r="U92" s="100"/>
      <c r="V92" s="96"/>
      <c r="W92" s="102"/>
      <c r="X92" s="96"/>
      <c r="Y92" s="100"/>
      <c r="Z92" s="96"/>
      <c r="AA92" s="91"/>
      <c r="AB92" s="92"/>
      <c r="AC92" s="65"/>
      <c r="AD92" s="64"/>
      <c r="AE92" s="91"/>
      <c r="AF92" s="92"/>
      <c r="AG92" s="65"/>
      <c r="AH92" s="64"/>
      <c r="AI92" s="91"/>
      <c r="AJ92" s="92"/>
      <c r="AK92" s="65"/>
      <c r="AL92" s="64"/>
      <c r="AM92" s="91"/>
      <c r="AN92" s="92"/>
      <c r="AO92" s="65"/>
      <c r="AP92" s="64"/>
      <c r="AQ92" s="91"/>
      <c r="AR92" s="92"/>
      <c r="AS92" s="65"/>
      <c r="AT92" s="64"/>
      <c r="AU92" s="141">
        <f t="shared" si="4"/>
        <v>0</v>
      </c>
      <c r="AV92" s="142"/>
      <c r="AW92" s="136"/>
      <c r="AX92" s="64"/>
      <c r="AY92" s="769">
        <f t="shared" si="7"/>
        <v>24</v>
      </c>
      <c r="AZ92" s="783">
        <f t="shared" si="8"/>
        <v>49</v>
      </c>
    </row>
    <row r="93" spans="2:52" s="2" customFormat="1" ht="27.75" customHeight="1" hidden="1">
      <c r="B93" s="80" t="s">
        <v>51</v>
      </c>
      <c r="C93" s="91"/>
      <c r="D93" s="92"/>
      <c r="E93" s="65"/>
      <c r="F93" s="64"/>
      <c r="G93" s="91"/>
      <c r="H93" s="92"/>
      <c r="I93" s="82"/>
      <c r="J93" s="96"/>
      <c r="K93" s="779"/>
      <c r="L93" s="96"/>
      <c r="M93" s="100"/>
      <c r="N93" s="96"/>
      <c r="O93" s="107"/>
      <c r="P93" s="96"/>
      <c r="Q93" s="82"/>
      <c r="R93" s="96"/>
      <c r="S93" s="861"/>
      <c r="T93" s="96"/>
      <c r="U93" s="100"/>
      <c r="V93" s="96"/>
      <c r="W93" s="102"/>
      <c r="X93" s="96"/>
      <c r="Y93" s="100"/>
      <c r="Z93" s="96"/>
      <c r="AA93" s="91"/>
      <c r="AB93" s="92"/>
      <c r="AC93" s="65"/>
      <c r="AD93" s="64"/>
      <c r="AE93" s="91"/>
      <c r="AF93" s="92"/>
      <c r="AG93" s="65"/>
      <c r="AH93" s="64"/>
      <c r="AI93" s="91"/>
      <c r="AJ93" s="92"/>
      <c r="AK93" s="65"/>
      <c r="AL93" s="64"/>
      <c r="AM93" s="91"/>
      <c r="AN93" s="92"/>
      <c r="AO93" s="65"/>
      <c r="AP93" s="64"/>
      <c r="AQ93" s="91"/>
      <c r="AR93" s="92"/>
      <c r="AS93" s="65"/>
      <c r="AT93" s="64"/>
      <c r="AU93" s="141">
        <f t="shared" si="4"/>
        <v>0</v>
      </c>
      <c r="AV93" s="142"/>
      <c r="AW93" s="136"/>
      <c r="AX93" s="64"/>
      <c r="AY93" s="769">
        <f t="shared" si="7"/>
        <v>25</v>
      </c>
      <c r="AZ93" s="783">
        <f t="shared" si="8"/>
        <v>50</v>
      </c>
    </row>
    <row r="94" spans="2:52" s="2" customFormat="1" ht="28.5" customHeight="1" hidden="1" thickBot="1">
      <c r="B94" s="81" t="s">
        <v>52</v>
      </c>
      <c r="C94" s="93"/>
      <c r="D94" s="94"/>
      <c r="E94" s="84"/>
      <c r="F94" s="97"/>
      <c r="G94" s="93"/>
      <c r="H94" s="94"/>
      <c r="I94" s="84"/>
      <c r="J94" s="97"/>
      <c r="K94" s="794"/>
      <c r="L94" s="97"/>
      <c r="M94" s="101"/>
      <c r="N94" s="97"/>
      <c r="O94" s="93"/>
      <c r="P94" s="97"/>
      <c r="Q94" s="84"/>
      <c r="R94" s="97"/>
      <c r="S94" s="863"/>
      <c r="T94" s="97"/>
      <c r="U94" s="101"/>
      <c r="V94" s="97"/>
      <c r="W94" s="103"/>
      <c r="X94" s="97"/>
      <c r="Y94" s="101"/>
      <c r="Z94" s="97"/>
      <c r="AA94" s="93"/>
      <c r="AB94" s="94"/>
      <c r="AC94" s="84"/>
      <c r="AD94" s="97"/>
      <c r="AE94" s="93"/>
      <c r="AF94" s="94"/>
      <c r="AG94" s="84"/>
      <c r="AH94" s="97"/>
      <c r="AI94" s="93"/>
      <c r="AJ94" s="94"/>
      <c r="AK94" s="84"/>
      <c r="AL94" s="97"/>
      <c r="AM94" s="93"/>
      <c r="AN94" s="94"/>
      <c r="AO94" s="84"/>
      <c r="AP94" s="97"/>
      <c r="AQ94" s="93"/>
      <c r="AR94" s="94"/>
      <c r="AS94" s="84"/>
      <c r="AT94" s="97"/>
      <c r="AU94" s="145">
        <f t="shared" si="4"/>
        <v>0</v>
      </c>
      <c r="AV94" s="142"/>
      <c r="AW94" s="137"/>
      <c r="AX94" s="97"/>
      <c r="AY94" s="769">
        <f t="shared" si="7"/>
        <v>26</v>
      </c>
      <c r="AZ94" s="783">
        <f t="shared" si="8"/>
        <v>51</v>
      </c>
    </row>
    <row r="95" spans="11:25" s="2" customFormat="1" ht="16.5">
      <c r="K95" s="847"/>
      <c r="S95" s="25"/>
      <c r="U95" s="26"/>
      <c r="W95" s="26"/>
      <c r="Y95" s="26"/>
    </row>
    <row r="96" spans="11:25" s="2" customFormat="1" ht="16.5">
      <c r="K96" s="847"/>
      <c r="S96" s="25"/>
      <c r="U96" s="26"/>
      <c r="W96" s="26"/>
      <c r="Y96" s="26"/>
    </row>
    <row r="97" spans="11:25" s="2" customFormat="1" ht="16.5">
      <c r="K97" s="847"/>
      <c r="S97" s="25"/>
      <c r="U97" s="26"/>
      <c r="W97" s="26"/>
      <c r="Y97" s="26"/>
    </row>
    <row r="98" spans="11:25" s="2" customFormat="1" ht="16.5">
      <c r="K98" s="847"/>
      <c r="S98" s="25"/>
      <c r="U98" s="26"/>
      <c r="W98" s="26"/>
      <c r="Y98" s="26"/>
    </row>
    <row r="99" spans="11:25" s="2" customFormat="1" ht="16.5">
      <c r="K99" s="847"/>
      <c r="S99" s="25"/>
      <c r="U99" s="26"/>
      <c r="W99" s="26"/>
      <c r="Y99" s="26"/>
    </row>
    <row r="100" spans="11:25" s="2" customFormat="1" ht="16.5">
      <c r="K100" s="847"/>
      <c r="S100" s="25"/>
      <c r="U100" s="26"/>
      <c r="W100" s="26"/>
      <c r="Y100" s="26"/>
    </row>
    <row r="101" spans="11:25" s="2" customFormat="1" ht="16.5">
      <c r="K101" s="847"/>
      <c r="S101" s="25"/>
      <c r="U101" s="26"/>
      <c r="W101" s="26"/>
      <c r="Y101" s="26"/>
    </row>
    <row r="102" spans="11:25" s="2" customFormat="1" ht="16.5">
      <c r="K102" s="847"/>
      <c r="S102" s="25"/>
      <c r="U102" s="26"/>
      <c r="W102" s="26"/>
      <c r="Y102" s="26"/>
    </row>
    <row r="103" spans="11:25" s="2" customFormat="1" ht="16.5">
      <c r="K103" s="847"/>
      <c r="S103" s="25"/>
      <c r="U103" s="26"/>
      <c r="W103" s="26"/>
      <c r="Y103" s="26"/>
    </row>
    <row r="104" spans="11:25" s="2" customFormat="1" ht="16.5">
      <c r="K104" s="847"/>
      <c r="S104" s="25"/>
      <c r="U104" s="26"/>
      <c r="W104" s="26"/>
      <c r="Y104" s="26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  <row r="110" spans="21:25" ht="16.5">
      <c r="U110" s="27"/>
      <c r="W110" s="27"/>
      <c r="Y110" s="27"/>
    </row>
  </sheetData>
  <sheetProtection/>
  <mergeCells count="27">
    <mergeCell ref="A8:A10"/>
    <mergeCell ref="B8:B10"/>
    <mergeCell ref="C8:D9"/>
    <mergeCell ref="G8:H9"/>
    <mergeCell ref="I8:J9"/>
    <mergeCell ref="K8:L9"/>
    <mergeCell ref="E8:F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9"/>
    <mergeCell ref="AW8:AX9"/>
    <mergeCell ref="AY8:AZ9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83" t="s">
        <v>0</v>
      </c>
      <c r="B8" s="886" t="s">
        <v>1</v>
      </c>
      <c r="C8" s="877" t="s">
        <v>102</v>
      </c>
      <c r="D8" s="878"/>
      <c r="E8" s="877" t="s">
        <v>117</v>
      </c>
      <c r="F8" s="878"/>
      <c r="G8" s="877" t="s">
        <v>182</v>
      </c>
      <c r="H8" s="878"/>
      <c r="I8" s="877" t="s">
        <v>176</v>
      </c>
      <c r="J8" s="878"/>
      <c r="K8" s="877"/>
      <c r="L8" s="878"/>
      <c r="M8" s="877"/>
      <c r="N8" s="878"/>
      <c r="O8" s="877"/>
      <c r="P8" s="878"/>
      <c r="Q8" s="877"/>
      <c r="R8" s="878"/>
      <c r="S8" s="877"/>
      <c r="T8" s="878"/>
      <c r="U8" s="877"/>
      <c r="V8" s="878"/>
      <c r="W8" s="877"/>
      <c r="X8" s="878"/>
      <c r="Y8" s="877"/>
      <c r="Z8" s="878"/>
      <c r="AA8" s="877"/>
      <c r="AB8" s="878"/>
      <c r="AC8" s="877"/>
      <c r="AD8" s="878"/>
      <c r="AE8" s="877"/>
      <c r="AF8" s="878"/>
      <c r="AG8" s="877"/>
      <c r="AH8" s="878"/>
      <c r="AI8" s="877"/>
      <c r="AJ8" s="878"/>
      <c r="AK8" s="877"/>
      <c r="AL8" s="881"/>
      <c r="AM8" s="877"/>
      <c r="AN8" s="878"/>
      <c r="AO8" s="877"/>
      <c r="AP8" s="878"/>
      <c r="AQ8" s="877"/>
      <c r="AR8" s="878"/>
      <c r="AS8" s="881"/>
      <c r="AT8" s="878"/>
      <c r="AU8" s="889" t="s">
        <v>3</v>
      </c>
      <c r="AV8" s="890"/>
      <c r="AW8" s="889" t="s">
        <v>4</v>
      </c>
      <c r="AX8" s="890"/>
      <c r="AY8" s="889" t="s">
        <v>5</v>
      </c>
      <c r="AZ8" s="890"/>
      <c r="BA8" s="3"/>
    </row>
    <row r="9" spans="1:53" ht="16.5">
      <c r="A9" s="884"/>
      <c r="B9" s="887"/>
      <c r="C9" s="879"/>
      <c r="D9" s="880"/>
      <c r="E9" s="879"/>
      <c r="F9" s="880"/>
      <c r="G9" s="879"/>
      <c r="H9" s="880"/>
      <c r="I9" s="879"/>
      <c r="J9" s="880"/>
      <c r="K9" s="879"/>
      <c r="L9" s="880"/>
      <c r="M9" s="879"/>
      <c r="N9" s="880"/>
      <c r="O9" s="879"/>
      <c r="P9" s="880"/>
      <c r="Q9" s="879"/>
      <c r="R9" s="880"/>
      <c r="S9" s="879"/>
      <c r="T9" s="880"/>
      <c r="U9" s="879"/>
      <c r="V9" s="880"/>
      <c r="W9" s="879"/>
      <c r="X9" s="880"/>
      <c r="Y9" s="879"/>
      <c r="Z9" s="880"/>
      <c r="AA9" s="879"/>
      <c r="AB9" s="880"/>
      <c r="AC9" s="879"/>
      <c r="AD9" s="880"/>
      <c r="AE9" s="879"/>
      <c r="AF9" s="880"/>
      <c r="AG9" s="879"/>
      <c r="AH9" s="880"/>
      <c r="AI9" s="879"/>
      <c r="AJ9" s="880"/>
      <c r="AK9" s="879"/>
      <c r="AL9" s="882"/>
      <c r="AM9" s="879"/>
      <c r="AN9" s="880"/>
      <c r="AO9" s="879"/>
      <c r="AP9" s="880"/>
      <c r="AQ9" s="879"/>
      <c r="AR9" s="880"/>
      <c r="AS9" s="882"/>
      <c r="AT9" s="880"/>
      <c r="AU9" s="4"/>
      <c r="AV9" s="5"/>
      <c r="AW9" s="4"/>
      <c r="AX9" s="6"/>
      <c r="AY9" s="4"/>
      <c r="AZ9" s="5"/>
      <c r="BA9" s="3"/>
    </row>
    <row r="10" spans="1:53" ht="30" customHeight="1" thickBot="1">
      <c r="A10" s="885"/>
      <c r="B10" s="888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83" t="s">
        <v>0</v>
      </c>
      <c r="B8" s="886" t="s">
        <v>1</v>
      </c>
      <c r="C8" s="877" t="s">
        <v>2</v>
      </c>
      <c r="D8" s="878"/>
      <c r="E8" s="877" t="s">
        <v>102</v>
      </c>
      <c r="F8" s="878"/>
      <c r="G8" s="877" t="s">
        <v>115</v>
      </c>
      <c r="H8" s="878"/>
      <c r="I8" s="877" t="s">
        <v>116</v>
      </c>
      <c r="J8" s="878"/>
      <c r="K8" s="877" t="s">
        <v>117</v>
      </c>
      <c r="L8" s="878"/>
      <c r="M8" s="877" t="s">
        <v>118</v>
      </c>
      <c r="N8" s="878"/>
      <c r="O8" s="877" t="s">
        <v>119</v>
      </c>
      <c r="P8" s="878"/>
      <c r="Q8" s="877" t="s">
        <v>126</v>
      </c>
      <c r="R8" s="878"/>
      <c r="S8" s="877" t="s">
        <v>130</v>
      </c>
      <c r="T8" s="878"/>
      <c r="U8" s="877" t="s">
        <v>157</v>
      </c>
      <c r="V8" s="878"/>
      <c r="W8" s="877" t="s">
        <v>158</v>
      </c>
      <c r="X8" s="878"/>
      <c r="Y8" s="877" t="s">
        <v>160</v>
      </c>
      <c r="Z8" s="878"/>
      <c r="AA8" s="877" t="s">
        <v>174</v>
      </c>
      <c r="AB8" s="878"/>
      <c r="AC8" s="877" t="s">
        <v>176</v>
      </c>
      <c r="AD8" s="878"/>
      <c r="AE8" s="877" t="s">
        <v>177</v>
      </c>
      <c r="AF8" s="878"/>
      <c r="AG8" s="877" t="s">
        <v>178</v>
      </c>
      <c r="AH8" s="878"/>
      <c r="AI8" s="877" t="s">
        <v>180</v>
      </c>
      <c r="AJ8" s="878"/>
      <c r="AK8" s="877" t="s">
        <v>182</v>
      </c>
      <c r="AL8" s="881"/>
      <c r="AM8" s="877" t="s">
        <v>192</v>
      </c>
      <c r="AN8" s="878"/>
      <c r="AO8" s="877" t="s">
        <v>195</v>
      </c>
      <c r="AP8" s="878"/>
      <c r="AQ8" s="877"/>
      <c r="AR8" s="878"/>
      <c r="AS8" s="881"/>
      <c r="AT8" s="878"/>
      <c r="AU8" s="889" t="s">
        <v>3</v>
      </c>
      <c r="AV8" s="890"/>
      <c r="AW8" s="889" t="s">
        <v>4</v>
      </c>
      <c r="AX8" s="890"/>
      <c r="AY8" s="889" t="s">
        <v>5</v>
      </c>
      <c r="AZ8" s="890"/>
      <c r="BA8" s="3"/>
    </row>
    <row r="9" spans="1:53" ht="16.5">
      <c r="A9" s="884"/>
      <c r="B9" s="887"/>
      <c r="C9" s="879"/>
      <c r="D9" s="880"/>
      <c r="E9" s="879"/>
      <c r="F9" s="880"/>
      <c r="G9" s="879"/>
      <c r="H9" s="880"/>
      <c r="I9" s="879"/>
      <c r="J9" s="880"/>
      <c r="K9" s="879"/>
      <c r="L9" s="880"/>
      <c r="M9" s="879"/>
      <c r="N9" s="880"/>
      <c r="O9" s="879"/>
      <c r="P9" s="880"/>
      <c r="Q9" s="879"/>
      <c r="R9" s="880"/>
      <c r="S9" s="879"/>
      <c r="T9" s="880"/>
      <c r="U9" s="879"/>
      <c r="V9" s="880"/>
      <c r="W9" s="879"/>
      <c r="X9" s="880"/>
      <c r="Y9" s="879"/>
      <c r="Z9" s="880"/>
      <c r="AA9" s="879"/>
      <c r="AB9" s="880"/>
      <c r="AC9" s="879"/>
      <c r="AD9" s="880"/>
      <c r="AE9" s="879"/>
      <c r="AF9" s="880"/>
      <c r="AG9" s="879"/>
      <c r="AH9" s="880"/>
      <c r="AI9" s="879"/>
      <c r="AJ9" s="880"/>
      <c r="AK9" s="879"/>
      <c r="AL9" s="882"/>
      <c r="AM9" s="879"/>
      <c r="AN9" s="880"/>
      <c r="AO9" s="879"/>
      <c r="AP9" s="880"/>
      <c r="AQ9" s="879"/>
      <c r="AR9" s="880"/>
      <c r="AS9" s="882"/>
      <c r="AT9" s="880"/>
      <c r="AU9" s="4"/>
      <c r="AV9" s="5"/>
      <c r="AW9" s="4"/>
      <c r="AX9" s="6"/>
      <c r="AY9" s="4"/>
      <c r="AZ9" s="5"/>
      <c r="BA9" s="3"/>
    </row>
    <row r="10" spans="1:53" ht="30" customHeight="1" thickBot="1">
      <c r="A10" s="885"/>
      <c r="B10" s="888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91" t="s">
        <v>200</v>
      </c>
      <c r="BC14" s="892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93" t="s">
        <v>13</v>
      </c>
      <c r="BC15" s="894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95" t="s">
        <v>71</v>
      </c>
      <c r="BC16" s="896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97" t="s">
        <v>66</v>
      </c>
      <c r="BC17" s="898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91" t="s">
        <v>200</v>
      </c>
      <c r="BC20" s="892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93" t="s">
        <v>29</v>
      </c>
      <c r="BC21" s="894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95" t="s">
        <v>26</v>
      </c>
      <c r="BC22" s="896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97" t="s">
        <v>34</v>
      </c>
      <c r="BC23" s="898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91" t="s">
        <v>200</v>
      </c>
      <c r="BC35" s="892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93" t="s">
        <v>75</v>
      </c>
      <c r="BC36" s="894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95" t="s">
        <v>205</v>
      </c>
      <c r="BC37" s="896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97" t="s">
        <v>79</v>
      </c>
      <c r="BC38" s="898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99" t="s">
        <v>0</v>
      </c>
      <c r="B8" s="902" t="s">
        <v>1</v>
      </c>
      <c r="C8" s="905" t="s">
        <v>2</v>
      </c>
      <c r="D8" s="906"/>
      <c r="E8" s="905" t="s">
        <v>102</v>
      </c>
      <c r="F8" s="906"/>
      <c r="G8" s="905" t="s">
        <v>206</v>
      </c>
      <c r="H8" s="906"/>
      <c r="I8" s="905" t="s">
        <v>119</v>
      </c>
      <c r="J8" s="906"/>
      <c r="K8" s="905" t="s">
        <v>207</v>
      </c>
      <c r="L8" s="906"/>
      <c r="M8" s="905" t="s">
        <v>118</v>
      </c>
      <c r="N8" s="906"/>
      <c r="O8" s="905" t="s">
        <v>117</v>
      </c>
      <c r="P8" s="906"/>
      <c r="Q8" s="905" t="s">
        <v>160</v>
      </c>
      <c r="R8" s="906"/>
      <c r="S8" s="905" t="s">
        <v>208</v>
      </c>
      <c r="T8" s="906"/>
      <c r="U8" s="905" t="s">
        <v>157</v>
      </c>
      <c r="V8" s="906"/>
      <c r="W8" s="905" t="s">
        <v>209</v>
      </c>
      <c r="X8" s="906"/>
      <c r="Y8" s="905" t="s">
        <v>116</v>
      </c>
      <c r="Z8" s="906"/>
      <c r="AA8" s="905" t="s">
        <v>180</v>
      </c>
      <c r="AB8" s="906"/>
      <c r="AC8" s="905" t="s">
        <v>210</v>
      </c>
      <c r="AD8" s="906"/>
      <c r="AE8" s="905" t="s">
        <v>126</v>
      </c>
      <c r="AF8" s="906"/>
      <c r="AG8" s="905" t="s">
        <v>177</v>
      </c>
      <c r="AH8" s="906"/>
      <c r="AI8" s="905" t="s">
        <v>211</v>
      </c>
      <c r="AJ8" s="906"/>
      <c r="AK8" s="905" t="s">
        <v>176</v>
      </c>
      <c r="AL8" s="909"/>
      <c r="AM8" s="905" t="s">
        <v>212</v>
      </c>
      <c r="AN8" s="906"/>
      <c r="AO8" s="909" t="s">
        <v>195</v>
      </c>
      <c r="AP8" s="906"/>
      <c r="AQ8" s="911" t="s">
        <v>3</v>
      </c>
      <c r="AR8" s="912"/>
      <c r="AS8" s="911" t="s">
        <v>4</v>
      </c>
      <c r="AT8" s="912"/>
      <c r="AU8" s="911" t="s">
        <v>5</v>
      </c>
      <c r="AV8" s="912"/>
      <c r="AW8" s="298"/>
    </row>
    <row r="9" spans="1:49" ht="16.5">
      <c r="A9" s="900"/>
      <c r="B9" s="903"/>
      <c r="C9" s="907"/>
      <c r="D9" s="908"/>
      <c r="E9" s="907"/>
      <c r="F9" s="908"/>
      <c r="G9" s="907"/>
      <c r="H9" s="908"/>
      <c r="I9" s="907"/>
      <c r="J9" s="908"/>
      <c r="K9" s="907"/>
      <c r="L9" s="908"/>
      <c r="M9" s="907"/>
      <c r="N9" s="908"/>
      <c r="O9" s="907"/>
      <c r="P9" s="908"/>
      <c r="Q9" s="907"/>
      <c r="R9" s="908"/>
      <c r="S9" s="907"/>
      <c r="T9" s="908"/>
      <c r="U9" s="907"/>
      <c r="V9" s="908"/>
      <c r="W9" s="907"/>
      <c r="X9" s="908"/>
      <c r="Y9" s="907"/>
      <c r="Z9" s="908"/>
      <c r="AA9" s="907"/>
      <c r="AB9" s="908"/>
      <c r="AC9" s="907"/>
      <c r="AD9" s="908"/>
      <c r="AE9" s="907"/>
      <c r="AF9" s="908"/>
      <c r="AG9" s="907"/>
      <c r="AH9" s="908"/>
      <c r="AI9" s="907"/>
      <c r="AJ9" s="908"/>
      <c r="AK9" s="907"/>
      <c r="AL9" s="910"/>
      <c r="AM9" s="907"/>
      <c r="AN9" s="908"/>
      <c r="AO9" s="910"/>
      <c r="AP9" s="908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901"/>
      <c r="B10" s="904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913" t="s">
        <v>220</v>
      </c>
      <c r="AY13" s="913"/>
      <c r="AZ13" s="913"/>
      <c r="BA13" s="913"/>
      <c r="BB13" s="913"/>
      <c r="BC13" s="913"/>
      <c r="BD13" s="913"/>
      <c r="BE13" s="913"/>
      <c r="BF13" s="913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913"/>
      <c r="AY14" s="913"/>
      <c r="AZ14" s="913"/>
      <c r="BA14" s="913"/>
      <c r="BB14" s="913"/>
      <c r="BC14" s="913"/>
      <c r="BD14" s="913"/>
      <c r="BE14" s="913"/>
      <c r="BF14" s="913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913"/>
      <c r="AY15" s="913"/>
      <c r="AZ15" s="913"/>
      <c r="BA15" s="913"/>
      <c r="BB15" s="913"/>
      <c r="BC15" s="913"/>
      <c r="BD15" s="913"/>
      <c r="BE15" s="913"/>
      <c r="BF15" s="913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913"/>
      <c r="AY16" s="913"/>
      <c r="AZ16" s="913"/>
      <c r="BA16" s="913"/>
      <c r="BB16" s="913"/>
      <c r="BC16" s="913"/>
      <c r="BD16" s="913"/>
      <c r="BE16" s="913"/>
      <c r="BF16" s="913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914" t="s">
        <v>226</v>
      </c>
      <c r="AY17" s="914"/>
      <c r="AZ17" s="395" t="s">
        <v>227</v>
      </c>
      <c r="BA17" s="396"/>
      <c r="BB17" s="397"/>
      <c r="BC17" s="915" t="s">
        <v>228</v>
      </c>
      <c r="BD17" s="915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914"/>
      <c r="AY18" s="914"/>
      <c r="AZ18" s="399" t="s">
        <v>229</v>
      </c>
      <c r="BA18" s="399" t="s">
        <v>230</v>
      </c>
      <c r="BB18" s="395" t="s">
        <v>231</v>
      </c>
      <c r="BC18" s="915"/>
      <c r="BD18" s="915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16" t="s">
        <v>13</v>
      </c>
      <c r="AY19" s="916"/>
      <c r="AZ19" s="400">
        <v>4</v>
      </c>
      <c r="BA19" s="394">
        <v>3</v>
      </c>
      <c r="BB19" s="401" t="s">
        <v>232</v>
      </c>
      <c r="BC19" s="917" t="s">
        <v>233</v>
      </c>
      <c r="BD19" s="918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919" t="s">
        <v>71</v>
      </c>
      <c r="AY20" s="919"/>
      <c r="AZ20" s="400">
        <v>4</v>
      </c>
      <c r="BA20" s="400">
        <v>5</v>
      </c>
      <c r="BB20" s="401" t="s">
        <v>232</v>
      </c>
      <c r="BC20" s="917" t="s">
        <v>234</v>
      </c>
      <c r="BD20" s="918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918" t="s">
        <v>200</v>
      </c>
      <c r="AY24" s="918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918" t="s">
        <v>71</v>
      </c>
      <c r="AY25" s="918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920" t="s">
        <v>13</v>
      </c>
      <c r="AY26" s="920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918" t="s">
        <v>200</v>
      </c>
      <c r="AY35" s="918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920" t="s">
        <v>26</v>
      </c>
      <c r="AY36" s="923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921" t="s">
        <v>27</v>
      </c>
      <c r="AY37" s="922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921" t="s">
        <v>29</v>
      </c>
      <c r="AY38" s="922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918" t="s">
        <v>200</v>
      </c>
      <c r="AY41" s="918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920" t="s">
        <v>243</v>
      </c>
      <c r="AY42" s="923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921" t="s">
        <v>69</v>
      </c>
      <c r="AY43" s="922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921" t="s">
        <v>79</v>
      </c>
      <c r="AY44" s="922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X44:AY44"/>
    <mergeCell ref="AX36:AY36"/>
    <mergeCell ref="AX37:AY37"/>
    <mergeCell ref="AX38:AY38"/>
    <mergeCell ref="AX41:AY41"/>
    <mergeCell ref="AX42:AY42"/>
    <mergeCell ref="AX43:AY43"/>
    <mergeCell ref="AX20:AY20"/>
    <mergeCell ref="BC20:BD20"/>
    <mergeCell ref="AX24:AY24"/>
    <mergeCell ref="AX25:AY25"/>
    <mergeCell ref="AX26:AY26"/>
    <mergeCell ref="AX35:AY35"/>
    <mergeCell ref="AU8:AV8"/>
    <mergeCell ref="AX13:BF16"/>
    <mergeCell ref="AX17:AY18"/>
    <mergeCell ref="BC17:BD18"/>
    <mergeCell ref="AX19:AY19"/>
    <mergeCell ref="BC19:BD19"/>
    <mergeCell ref="AI8:AJ9"/>
    <mergeCell ref="AK8:AL9"/>
    <mergeCell ref="AM8:AN9"/>
    <mergeCell ref="AO8:AP9"/>
    <mergeCell ref="AQ8:AR8"/>
    <mergeCell ref="AS8:AT8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2021-09-27T08:11:37Z</dcterms:modified>
  <cp:category/>
  <cp:version/>
  <cp:contentType/>
  <cp:contentStatus/>
</cp:coreProperties>
</file>