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<sst xmlns="http://schemas.openxmlformats.org/spreadsheetml/2006/main" count="1725" uniqueCount="270">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</sst>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14" fillId="0" borderId="118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9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4" xfId="53" applyNumberFormat="1" applyFont="1" applyBorder="1" applyAlignment="1">
      <alignment horizontal="center" vertical="center"/>
      <protection/>
    </xf>
    <xf numFmtId="0" fontId="15" fillId="0" borderId="115" xfId="53" applyNumberFormat="1" applyFont="1" applyBorder="1" applyAlignment="1">
      <alignment horizontal="center" vertical="center"/>
      <protection/>
    </xf>
    <xf numFmtId="0" fontId="15" fillId="0" borderId="116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2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3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7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3" fillId="0" borderId="42" xfId="0" applyFont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20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6" fillId="0" borderId="120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24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3" fillId="0" borderId="124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34" borderId="37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24993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10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6" customWidth="1"/>
    <col min="20" max="25" width="9.625" style="1" customWidth="1"/>
    <col min="26" max="26" width="9.50390625" style="1" customWidth="1"/>
    <col min="27" max="30" width="9.625" style="1" customWidth="1"/>
    <col min="3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39" t="s">
        <v>0</v>
      </c>
      <c r="B8" s="895" t="s">
        <v>1</v>
      </c>
      <c r="C8" s="902" t="s">
        <v>102</v>
      </c>
      <c r="D8" s="903"/>
      <c r="E8" s="902" t="s">
        <v>116</v>
      </c>
      <c r="F8" s="903"/>
      <c r="G8" s="902" t="s">
        <v>117</v>
      </c>
      <c r="H8" s="903"/>
      <c r="I8" s="902" t="s">
        <v>254</v>
      </c>
      <c r="J8" s="903"/>
      <c r="K8" s="902" t="s">
        <v>126</v>
      </c>
      <c r="L8" s="903"/>
      <c r="M8" s="902" t="s">
        <v>257</v>
      </c>
      <c r="N8" s="903"/>
      <c r="O8" s="902" t="s">
        <v>260</v>
      </c>
      <c r="P8" s="903"/>
      <c r="Q8" s="902" t="s">
        <v>261</v>
      </c>
      <c r="R8" s="903"/>
      <c r="S8" s="902" t="s">
        <v>263</v>
      </c>
      <c r="T8" s="903"/>
      <c r="U8" s="902" t="s">
        <v>264</v>
      </c>
      <c r="V8" s="903"/>
      <c r="W8" s="902" t="s">
        <v>267</v>
      </c>
      <c r="X8" s="903"/>
      <c r="Y8" s="902" t="s">
        <v>176</v>
      </c>
      <c r="Z8" s="903"/>
      <c r="AA8" s="902" t="s">
        <v>119</v>
      </c>
      <c r="AB8" s="903"/>
      <c r="AC8" s="902" t="s">
        <v>160</v>
      </c>
      <c r="AD8" s="903"/>
      <c r="AE8" s="899"/>
      <c r="AF8" s="880"/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916"/>
      <c r="AU8" s="902" t="s">
        <v>3</v>
      </c>
      <c r="AV8" s="903"/>
      <c r="AW8" s="902" t="s">
        <v>4</v>
      </c>
      <c r="AX8" s="903"/>
      <c r="AY8" s="902" t="s">
        <v>5</v>
      </c>
      <c r="AZ8" s="903"/>
      <c r="BA8" s="3"/>
    </row>
    <row r="9" spans="1:53" ht="16.5">
      <c r="A9" s="840"/>
      <c r="B9" s="895"/>
      <c r="C9" s="904"/>
      <c r="D9" s="905"/>
      <c r="E9" s="904"/>
      <c r="F9" s="905"/>
      <c r="G9" s="904"/>
      <c r="H9" s="905"/>
      <c r="I9" s="904"/>
      <c r="J9" s="905"/>
      <c r="K9" s="904"/>
      <c r="L9" s="905"/>
      <c r="M9" s="904"/>
      <c r="N9" s="905"/>
      <c r="O9" s="904"/>
      <c r="P9" s="905"/>
      <c r="Q9" s="904"/>
      <c r="R9" s="905"/>
      <c r="S9" s="904"/>
      <c r="T9" s="905"/>
      <c r="U9" s="904"/>
      <c r="V9" s="905"/>
      <c r="W9" s="904"/>
      <c r="X9" s="905"/>
      <c r="Y9" s="904"/>
      <c r="Z9" s="905"/>
      <c r="AA9" s="904"/>
      <c r="AB9" s="905"/>
      <c r="AC9" s="904"/>
      <c r="AD9" s="905"/>
      <c r="AE9" s="899"/>
      <c r="AF9" s="880"/>
      <c r="AG9" s="880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916"/>
      <c r="AU9" s="904"/>
      <c r="AV9" s="905"/>
      <c r="AW9" s="904"/>
      <c r="AX9" s="905"/>
      <c r="AY9" s="904"/>
      <c r="AZ9" s="905"/>
      <c r="BA9" s="3"/>
    </row>
    <row r="10" spans="1:53" ht="30" customHeight="1" thickBot="1">
      <c r="A10" s="841"/>
      <c r="B10" s="896"/>
      <c r="C10" s="906" t="s">
        <v>6</v>
      </c>
      <c r="D10" s="907" t="s">
        <v>7</v>
      </c>
      <c r="E10" s="906" t="s">
        <v>6</v>
      </c>
      <c r="F10" s="907" t="s">
        <v>7</v>
      </c>
      <c r="G10" s="906" t="s">
        <v>6</v>
      </c>
      <c r="H10" s="907" t="s">
        <v>7</v>
      </c>
      <c r="I10" s="906" t="s">
        <v>6</v>
      </c>
      <c r="J10" s="907" t="s">
        <v>7</v>
      </c>
      <c r="K10" s="910" t="s">
        <v>6</v>
      </c>
      <c r="L10" s="907" t="s">
        <v>7</v>
      </c>
      <c r="M10" s="906" t="s">
        <v>6</v>
      </c>
      <c r="N10" s="907" t="s">
        <v>7</v>
      </c>
      <c r="O10" s="906" t="s">
        <v>6</v>
      </c>
      <c r="P10" s="907" t="s">
        <v>7</v>
      </c>
      <c r="Q10" s="906" t="s">
        <v>6</v>
      </c>
      <c r="R10" s="907" t="s">
        <v>7</v>
      </c>
      <c r="S10" s="906" t="s">
        <v>6</v>
      </c>
      <c r="T10" s="907" t="s">
        <v>7</v>
      </c>
      <c r="U10" s="906" t="s">
        <v>6</v>
      </c>
      <c r="V10" s="907" t="s">
        <v>7</v>
      </c>
      <c r="W10" s="906" t="s">
        <v>6</v>
      </c>
      <c r="X10" s="907" t="s">
        <v>7</v>
      </c>
      <c r="Y10" s="906" t="s">
        <v>6</v>
      </c>
      <c r="Z10" s="907" t="s">
        <v>7</v>
      </c>
      <c r="AA10" s="906" t="s">
        <v>6</v>
      </c>
      <c r="AB10" s="907" t="s">
        <v>7</v>
      </c>
      <c r="AC10" s="906" t="s">
        <v>6</v>
      </c>
      <c r="AD10" s="907" t="s">
        <v>7</v>
      </c>
      <c r="AE10" s="900" t="s">
        <v>6</v>
      </c>
      <c r="AF10" s="892" t="s">
        <v>7</v>
      </c>
      <c r="AG10" s="892" t="s">
        <v>6</v>
      </c>
      <c r="AH10" s="892" t="s">
        <v>7</v>
      </c>
      <c r="AI10" s="892" t="s">
        <v>6</v>
      </c>
      <c r="AJ10" s="892" t="s">
        <v>7</v>
      </c>
      <c r="AK10" s="892" t="s">
        <v>6</v>
      </c>
      <c r="AL10" s="892" t="s">
        <v>7</v>
      </c>
      <c r="AM10" s="892" t="s">
        <v>6</v>
      </c>
      <c r="AN10" s="892" t="s">
        <v>7</v>
      </c>
      <c r="AO10" s="892" t="s">
        <v>6</v>
      </c>
      <c r="AP10" s="892" t="s">
        <v>7</v>
      </c>
      <c r="AQ10" s="892" t="s">
        <v>6</v>
      </c>
      <c r="AR10" s="892" t="s">
        <v>7</v>
      </c>
      <c r="AS10" s="892" t="s">
        <v>6</v>
      </c>
      <c r="AT10" s="917" t="s">
        <v>7</v>
      </c>
      <c r="AU10" s="919" t="s">
        <v>8</v>
      </c>
      <c r="AV10" s="920" t="s">
        <v>9</v>
      </c>
      <c r="AW10" s="919" t="s">
        <v>8</v>
      </c>
      <c r="AX10" s="924" t="s">
        <v>9</v>
      </c>
      <c r="AY10" s="919" t="s">
        <v>10</v>
      </c>
      <c r="AZ10" s="924" t="s">
        <v>11</v>
      </c>
      <c r="BA10" s="3"/>
    </row>
    <row r="11" spans="1:53" s="2" customFormat="1" ht="34.5" customHeight="1">
      <c r="A11" s="15"/>
      <c r="B11" s="897" t="s">
        <v>12</v>
      </c>
      <c r="C11" s="908"/>
      <c r="D11" s="909"/>
      <c r="E11" s="908"/>
      <c r="F11" s="909"/>
      <c r="G11" s="908"/>
      <c r="H11" s="909"/>
      <c r="I11" s="908"/>
      <c r="J11" s="909"/>
      <c r="K11" s="911"/>
      <c r="L11" s="909"/>
      <c r="M11" s="908"/>
      <c r="N11" s="909"/>
      <c r="O11" s="908"/>
      <c r="P11" s="909"/>
      <c r="Q11" s="908"/>
      <c r="R11" s="909"/>
      <c r="S11" s="913"/>
      <c r="T11" s="909"/>
      <c r="U11" s="908"/>
      <c r="V11" s="909"/>
      <c r="W11" s="908"/>
      <c r="X11" s="909"/>
      <c r="Y11" s="908"/>
      <c r="Z11" s="909"/>
      <c r="AA11" s="908"/>
      <c r="AB11" s="909"/>
      <c r="AC11" s="908"/>
      <c r="AD11" s="909"/>
      <c r="AE11" s="901"/>
      <c r="AF11" s="893"/>
      <c r="AG11" s="893"/>
      <c r="AH11" s="893"/>
      <c r="AI11" s="893"/>
      <c r="AJ11" s="893"/>
      <c r="AK11" s="893"/>
      <c r="AL11" s="893"/>
      <c r="AM11" s="893"/>
      <c r="AN11" s="893"/>
      <c r="AO11" s="893"/>
      <c r="AP11" s="893"/>
      <c r="AQ11" s="893"/>
      <c r="AR11" s="893"/>
      <c r="AS11" s="893"/>
      <c r="AT11" s="918"/>
      <c r="AU11" s="921"/>
      <c r="AV11" s="894"/>
      <c r="AW11" s="921"/>
      <c r="AX11" s="894"/>
      <c r="AY11" s="921"/>
      <c r="AZ11" s="894"/>
      <c r="BA11" s="16"/>
    </row>
    <row r="12" spans="1:53" s="2" customFormat="1" ht="27.75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>IF(S12&gt;0,IF(S12&gt;26,1,IF(S12&gt;2,28-S12,IF(S12=2,27,30))),0)</f>
        <v>25</v>
      </c>
      <c r="U12" s="159">
        <v>2</v>
      </c>
      <c r="V12" s="778">
        <f>IF(U12&gt;0,IF(U12&gt;26,1,IF(U12&gt;2,28-U12,IF(U12=2,27,30))),0)</f>
        <v>27</v>
      </c>
      <c r="W12" s="159">
        <v>15</v>
      </c>
      <c r="X12" s="778">
        <f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/>
      <c r="AF12" s="824"/>
      <c r="AG12" s="824"/>
      <c r="AH12" s="824"/>
      <c r="AI12" s="824"/>
      <c r="AJ12" s="824"/>
      <c r="AK12" s="824"/>
      <c r="AL12" s="824"/>
      <c r="AM12" s="824"/>
      <c r="AN12" s="824"/>
      <c r="AO12" s="824"/>
      <c r="AP12" s="824"/>
      <c r="AQ12" s="824"/>
      <c r="AR12" s="824"/>
      <c r="AS12" s="824"/>
      <c r="AT12" s="780"/>
      <c r="AU12" s="781">
        <f>AW12</f>
        <v>337.5</v>
      </c>
      <c r="AV12" s="142">
        <f>_xlfn.RANK.EQ(AU12,$AU$12:$AU$31,0)</f>
        <v>1</v>
      </c>
      <c r="AW12" s="781">
        <f>D12+F12+H12+N12+J12+P12+R12+Z12+AB12+T12+L12+V12+X12+AF12+AD12+AJ12+AH12+AL12+AN12+AP12+AR12+AT12</f>
        <v>337.5</v>
      </c>
      <c r="AX12" s="142">
        <f>_xlfn.RANK.EQ(AW12,$AW$12:$AW$94,0)</f>
        <v>1</v>
      </c>
      <c r="AY12" s="769">
        <f>1+AY11</f>
        <v>1</v>
      </c>
      <c r="AZ12" s="783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>IF(S13&gt;0,IF(S13&gt;26,1,IF(S13&gt;2,28-S13,IF(S13=2,27,30))),0)</f>
        <v>27</v>
      </c>
      <c r="U13" s="159">
        <v>5</v>
      </c>
      <c r="V13" s="778">
        <f>IF(U13&gt;0,IF(U13&gt;26,1,IF(U13&gt;2,28-U13,IF(U13=2,27,30))),0)</f>
        <v>23</v>
      </c>
      <c r="W13" s="159">
        <v>7</v>
      </c>
      <c r="X13" s="778">
        <f>IF(W13&gt;0,IF(W13&gt;26,1,IF(W13&gt;2,28-W13,IF(W13=2,27,30))),0)</f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/>
      <c r="AF13" s="824"/>
      <c r="AG13" s="824"/>
      <c r="AH13" s="824"/>
      <c r="AI13" s="824"/>
      <c r="AJ13" s="824"/>
      <c r="AK13" s="824"/>
      <c r="AL13" s="824"/>
      <c r="AM13" s="824"/>
      <c r="AN13" s="824"/>
      <c r="AO13" s="824"/>
      <c r="AP13" s="824"/>
      <c r="AQ13" s="824"/>
      <c r="AR13" s="824"/>
      <c r="AS13" s="824"/>
      <c r="AT13" s="780"/>
      <c r="AU13" s="781">
        <f>AW13</f>
        <v>334.5</v>
      </c>
      <c r="AV13" s="142">
        <f>_xlfn.RANK.EQ(AU13,$AU$12:$AU$31,0)</f>
        <v>2</v>
      </c>
      <c r="AW13" s="781">
        <f>D13+F13+H13+N13+J13+P13+R13+Z13+AB13+T13+L13+V13+X13+AF13+AD13+AJ13+AH13+AL13+AN13+AP13+AR13+AT13</f>
        <v>334.5</v>
      </c>
      <c r="AX13" s="139">
        <f>_xlfn.RANK.EQ(AW13,$AW$12:$AW$94,0)</f>
        <v>2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>IF(S14&gt;0,IF(S14&gt;26,1,IF(S14&gt;2,28-S14,IF(S14=2,27,30))),0)</f>
        <v>0</v>
      </c>
      <c r="U14" s="159"/>
      <c r="V14" s="778">
        <f>IF(U14&gt;0,IF(U14&gt;26,1,IF(U14&gt;2,28-U14,IF(U14=2,27,30))),0)</f>
        <v>0</v>
      </c>
      <c r="W14" s="159">
        <v>3</v>
      </c>
      <c r="X14" s="778">
        <f>IF(W14&gt;0,IF(W14&gt;26,1,IF(W14&gt;2,28-W14,IF(W14=2,27,30))),0)</f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824"/>
      <c r="AG14" s="824"/>
      <c r="AH14" s="824"/>
      <c r="AI14" s="824"/>
      <c r="AJ14" s="824"/>
      <c r="AK14" s="824"/>
      <c r="AL14" s="824"/>
      <c r="AM14" s="824"/>
      <c r="AN14" s="824"/>
      <c r="AO14" s="824"/>
      <c r="AP14" s="824"/>
      <c r="AQ14" s="824"/>
      <c r="AR14" s="824"/>
      <c r="AS14" s="824"/>
      <c r="AT14" s="780"/>
      <c r="AU14" s="781">
        <f>AW14</f>
        <v>184</v>
      </c>
      <c r="AV14" s="142">
        <f>_xlfn.RANK.EQ(AU14,$AU$12:$AU$31,0)</f>
        <v>3</v>
      </c>
      <c r="AW14" s="781">
        <f>D14+F14+H14+N14+J14+P14+R14+Z14+AB14+T14+L14+V14+X14+AF14+AD14+AJ14+AH14+AL14+AN14+AP14+AR14+AT14</f>
        <v>184</v>
      </c>
      <c r="AX14" s="139">
        <f>_xlfn.RANK.EQ(AW14,$AW$12:$AW$94,0)</f>
        <v>11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159">
        <v>12</v>
      </c>
      <c r="F15" s="778">
        <v>16</v>
      </c>
      <c r="G15" s="159"/>
      <c r="H15" s="778"/>
      <c r="I15" s="159"/>
      <c r="J15" s="778">
        <f>IF(I15&gt;0,IF(I15&gt;26,1,IF(I15&gt;2,28-I15,IF(I15=2,27,30))),0)</f>
        <v>0</v>
      </c>
      <c r="K15" s="159">
        <v>20</v>
      </c>
      <c r="L15" s="778">
        <f>IF(K15&gt;0,IF(K15&gt;26,1,IF(K15&gt;2,28-K15,IF(K15=2,27,30))),0)</f>
        <v>8</v>
      </c>
      <c r="M15" s="15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159">
        <v>14</v>
      </c>
      <c r="R15" s="778">
        <v>11</v>
      </c>
      <c r="S15" s="159"/>
      <c r="T15" s="778">
        <f>IF(S15&gt;0,IF(S15&gt;26,1,IF(S15&gt;2,28-S15,IF(S15=2,27,30))),0)</f>
        <v>0</v>
      </c>
      <c r="U15" s="159"/>
      <c r="V15" s="778">
        <f>IF(U15&gt;0,IF(U15&gt;26,1,IF(U15&gt;2,28-U15,IF(U15=2,27,30))),0)</f>
        <v>0</v>
      </c>
      <c r="W15" s="159"/>
      <c r="X15" s="778">
        <f>IF(W15&gt;0,IF(W15&gt;26,1,IF(W15&gt;2,28-W15,IF(W15=2,27,30))),0)</f>
        <v>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>
        <f>IF(AC15&gt;0,IF(AC15&gt;26,1,IF(AC15&gt;2,28-AC15,IF(AC15=2,27,30))),0)</f>
        <v>0</v>
      </c>
      <c r="AE15" s="779"/>
      <c r="AF15" s="824"/>
      <c r="AG15" s="824"/>
      <c r="AH15" s="824"/>
      <c r="AI15" s="824"/>
      <c r="AJ15" s="824"/>
      <c r="AK15" s="824"/>
      <c r="AL15" s="824"/>
      <c r="AM15" s="824"/>
      <c r="AN15" s="824"/>
      <c r="AO15" s="824"/>
      <c r="AP15" s="824"/>
      <c r="AQ15" s="824"/>
      <c r="AR15" s="824"/>
      <c r="AS15" s="824"/>
      <c r="AT15" s="780"/>
      <c r="AU15" s="781">
        <f>AW15</f>
        <v>93</v>
      </c>
      <c r="AV15" s="142">
        <f>_xlfn.RANK.EQ(AU15,$AU$12:$AU$31,0)</f>
        <v>4</v>
      </c>
      <c r="AW15" s="781">
        <f>D15+F15+H15+N15+J15+P15+R15+Z15+AB15+T15+L15+V15+X15+AF15+AD15+AJ15+AH15+AL15+AN15+AP15+AR15+AT15</f>
        <v>93</v>
      </c>
      <c r="AX15" s="142">
        <f>_xlfn.RANK.EQ(AW15,$AW$12:$AW$94,0)</f>
        <v>16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159"/>
      <c r="F16" s="778"/>
      <c r="G16" s="159"/>
      <c r="H16" s="778"/>
      <c r="I16" s="159"/>
      <c r="J16" s="778"/>
      <c r="K16" s="159"/>
      <c r="L16" s="778"/>
      <c r="M16" s="159"/>
      <c r="N16" s="778"/>
      <c r="O16" s="159">
        <v>3</v>
      </c>
      <c r="P16" s="778">
        <v>35</v>
      </c>
      <c r="Q16" s="159">
        <v>3</v>
      </c>
      <c r="R16" s="778">
        <f>IF(Q16&gt;0,IF(Q16&gt;26,1,IF(Q16&gt;2,28-Q16,IF(Q16=2,27,30))),0)</f>
        <v>25</v>
      </c>
      <c r="S16" s="159"/>
      <c r="T16" s="778">
        <f>IF(S16&gt;0,IF(S16&gt;26,1,IF(S16&gt;2,28-S16,IF(S16=2,27,30))),0)</f>
        <v>0</v>
      </c>
      <c r="U16" s="159"/>
      <c r="V16" s="778">
        <f>IF(U16&gt;0,IF(U16&gt;26,1,IF(U16&gt;2,28-U16,IF(U16=2,27,30))),0)</f>
        <v>0</v>
      </c>
      <c r="W16" s="159"/>
      <c r="X16" s="778">
        <f>IF(W16&gt;0,IF(W16&gt;26,1,IF(W16&gt;2,28-W16,IF(W16=2,27,30))),0)</f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/>
      <c r="AE16" s="779"/>
      <c r="AF16" s="824"/>
      <c r="AG16" s="824"/>
      <c r="AH16" s="824"/>
      <c r="AI16" s="824"/>
      <c r="AJ16" s="824"/>
      <c r="AK16" s="824"/>
      <c r="AL16" s="824"/>
      <c r="AM16" s="824"/>
      <c r="AN16" s="824"/>
      <c r="AO16" s="824"/>
      <c r="AP16" s="824"/>
      <c r="AQ16" s="824"/>
      <c r="AR16" s="824"/>
      <c r="AS16" s="824"/>
      <c r="AT16" s="780"/>
      <c r="AU16" s="781">
        <f>AW16</f>
        <v>60</v>
      </c>
      <c r="AV16" s="142">
        <f>_xlfn.RANK.EQ(AU16,$AU$12:$AU$31,0)</f>
        <v>5</v>
      </c>
      <c r="AW16" s="781">
        <f>D16+F16+H16+N16+J16+P16+R16+Z16+AB16+T16+L16+V16+X16+AF16+AD16+AJ16+AH16+AL16+AN16+AP16+AR16+AT16</f>
        <v>60</v>
      </c>
      <c r="AX16" s="142">
        <f>_xlfn.RANK.EQ(AW16,$AW$12:$AW$94,0)</f>
        <v>19</v>
      </c>
      <c r="AY16" s="769">
        <f>1+AY15</f>
        <v>5</v>
      </c>
      <c r="AZ16" s="783">
        <f>AZ15+1</f>
        <v>5</v>
      </c>
      <c r="BA16" s="16"/>
    </row>
    <row r="17" spans="1:53" s="2" customFormat="1" ht="27">
      <c r="A17" s="46"/>
      <c r="B17" s="171" t="s">
        <v>54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/>
      <c r="P17" s="778"/>
      <c r="Q17" s="159">
        <v>8</v>
      </c>
      <c r="R17" s="778">
        <v>17.5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1</v>
      </c>
      <c r="X17" s="778">
        <f>IF(W17&gt;0,IF(W17&gt;26,1,IF(W17&gt;2,28-W17,IF(W17=2,27,30))),0)</f>
        <v>30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824"/>
      <c r="AG17" s="824"/>
      <c r="AH17" s="824"/>
      <c r="AI17" s="824"/>
      <c r="AJ17" s="824"/>
      <c r="AK17" s="824"/>
      <c r="AL17" s="824"/>
      <c r="AM17" s="824"/>
      <c r="AN17" s="824"/>
      <c r="AO17" s="824"/>
      <c r="AP17" s="824"/>
      <c r="AQ17" s="824"/>
      <c r="AR17" s="824"/>
      <c r="AS17" s="824"/>
      <c r="AT17" s="780"/>
      <c r="AU17" s="781">
        <f>AW17</f>
        <v>47.5</v>
      </c>
      <c r="AV17" s="142">
        <f>_xlfn.RANK.EQ(AU17,$AU$12:$AU$31,0)</f>
        <v>6</v>
      </c>
      <c r="AW17" s="781">
        <f>D17+F17+H17+N17+J17+P17+R17+Z17+AB17+T17+L17+V17+X17+AF17+AD17+AJ17+AH17+AL17+AN17+AP17+AR17+AT17</f>
        <v>47.5</v>
      </c>
      <c r="AX17" s="142">
        <f>_xlfn.RANK.EQ(AW17,$AW$12:$AW$94,0)</f>
        <v>21</v>
      </c>
      <c r="AY17" s="769">
        <f>1+AY16</f>
        <v>6</v>
      </c>
      <c r="AZ17" s="783">
        <f>AZ16+1</f>
        <v>6</v>
      </c>
      <c r="BA17" s="16"/>
    </row>
    <row r="18" spans="1:53" s="2" customFormat="1" ht="27">
      <c r="A18" s="46"/>
      <c r="B18" s="70" t="s">
        <v>77</v>
      </c>
      <c r="C18" s="159"/>
      <c r="D18" s="778"/>
      <c r="E18" s="159">
        <v>5</v>
      </c>
      <c r="F18" s="778">
        <v>23</v>
      </c>
      <c r="G18" s="159"/>
      <c r="H18" s="778"/>
      <c r="I18" s="159"/>
      <c r="J18" s="778">
        <f>IF(I18&gt;0,IF(I18&gt;26,1,IF(I18&gt;2,28-I18,IF(I18=2,27,30))),0)</f>
        <v>0</v>
      </c>
      <c r="K18" s="159">
        <v>6</v>
      </c>
      <c r="L18" s="778">
        <f>IF(K18&gt;0,IF(K18&gt;26,1,IF(K18&gt;2,28-K18,IF(K18=2,27,30))),0)</f>
        <v>22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/>
      <c r="X18" s="778">
        <f>IF(W18&gt;0,IF(W18&gt;26,1,IF(W18&gt;2,28-W18,IF(W18=2,27,30))),0)</f>
        <v>0</v>
      </c>
      <c r="Y18" s="159"/>
      <c r="Z18" s="778">
        <f>IF(Y18&gt;0,IF(Y18&gt;26,1,IF(Y18&gt;2,28-Y18,IF(Y18=2,27,30))),0)</f>
        <v>0</v>
      </c>
      <c r="AA18" s="159"/>
      <c r="AB18" s="778">
        <f>IF(AA18&gt;0,IF(AA18&gt;26,1,IF(AA18&gt;2,28-AA18,IF(AA18=2,27,30))),0)</f>
        <v>0</v>
      </c>
      <c r="AC18" s="159"/>
      <c r="AD18" s="778">
        <f>IF(AC18&gt;0,IF(AC18&gt;26,1,IF(AC18&gt;2,28-AC18,IF(AC18=2,27,30))),0)</f>
        <v>0</v>
      </c>
      <c r="AE18" s="779"/>
      <c r="AF18" s="824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4"/>
      <c r="AT18" s="780"/>
      <c r="AU18" s="781">
        <f>AW18</f>
        <v>45</v>
      </c>
      <c r="AV18" s="142">
        <f>_xlfn.RANK.EQ(AU18,$AU$12:$AU$31,0)</f>
        <v>7</v>
      </c>
      <c r="AW18" s="781">
        <f>D18+F18+H18+N18+J18+P18+R18+Z18+AB18+T18+L18+V18+X18+AF18+AD18+AJ18+AH18+AL18+AN18+AP18+AR18+AT18</f>
        <v>45</v>
      </c>
      <c r="AX18" s="142">
        <f>_xlfn.RANK.EQ(AW18,$AW$12:$AW$94,0)</f>
        <v>22</v>
      </c>
      <c r="AY18" s="769">
        <f>1+AY17</f>
        <v>7</v>
      </c>
      <c r="AZ18" s="783">
        <f>AZ17+1</f>
        <v>7</v>
      </c>
      <c r="BA18" s="16"/>
    </row>
    <row r="19" spans="1:53" s="2" customFormat="1" ht="27" customHeight="1">
      <c r="A19" s="46"/>
      <c r="B19" s="72" t="s">
        <v>64</v>
      </c>
      <c r="C19" s="159"/>
      <c r="D19" s="778"/>
      <c r="E19" s="159"/>
      <c r="F19" s="778"/>
      <c r="G19" s="159"/>
      <c r="H19" s="778"/>
      <c r="I19" s="159"/>
      <c r="J19" s="778"/>
      <c r="K19" s="159"/>
      <c r="L19" s="778"/>
      <c r="M19" s="159"/>
      <c r="N19" s="778"/>
      <c r="O19" s="159">
        <v>1</v>
      </c>
      <c r="P19" s="778">
        <f>IF(O19&gt;0,IF(O19&gt;26,1,IF(O19&gt;2,28-O19,IF(O19=2,27,30))),0)</f>
        <v>30</v>
      </c>
      <c r="Q19" s="159">
        <v>14</v>
      </c>
      <c r="R19" s="778">
        <v>11</v>
      </c>
      <c r="S19" s="159"/>
      <c r="T19" s="778">
        <f>IF(S19&gt;0,IF(S19&gt;26,1,IF(S19&gt;2,28-S19,IF(S19=2,27,30))),0)</f>
        <v>0</v>
      </c>
      <c r="U19" s="159"/>
      <c r="V19" s="778">
        <f>IF(U19&gt;0,IF(U19&gt;26,1,IF(U19&gt;2,28-U19,IF(U19=2,27,30))),0)</f>
        <v>0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778">
        <f>IF(AA19&gt;0,IF(AA19&gt;26,1,IF(AA19&gt;2,28-AA19,IF(AA19=2,27,30))),0)</f>
        <v>0</v>
      </c>
      <c r="AC19" s="159"/>
      <c r="AD19" s="778"/>
      <c r="AE19" s="779"/>
      <c r="AF19" s="824"/>
      <c r="AG19" s="824"/>
      <c r="AH19" s="824"/>
      <c r="AI19" s="824"/>
      <c r="AJ19" s="824"/>
      <c r="AK19" s="824"/>
      <c r="AL19" s="824"/>
      <c r="AM19" s="824"/>
      <c r="AN19" s="824"/>
      <c r="AO19" s="824"/>
      <c r="AP19" s="824"/>
      <c r="AQ19" s="824"/>
      <c r="AR19" s="824"/>
      <c r="AS19" s="824"/>
      <c r="AT19" s="780"/>
      <c r="AU19" s="781">
        <f>AW19</f>
        <v>41</v>
      </c>
      <c r="AV19" s="142">
        <f>_xlfn.RANK.EQ(AU19,$AU$12:$AU$31,0)</f>
        <v>8</v>
      </c>
      <c r="AW19" s="781">
        <f>D19+F19+H19+N19+J19+P19+R19+Z19+AB19+T19+L19+V19+X19+AF19+AD19+AJ19+AH19+AL19+AN19+AP19+AR19+AT19</f>
        <v>41</v>
      </c>
      <c r="AX19" s="142">
        <f>_xlfn.RANK.EQ(AW19,$AW$12:$AW$94,0)</f>
        <v>24</v>
      </c>
      <c r="AY19" s="769">
        <f>1+AY18</f>
        <v>8</v>
      </c>
      <c r="AZ19" s="783">
        <f>AZ18+1</f>
        <v>8</v>
      </c>
      <c r="BA19" s="16"/>
    </row>
    <row r="20" spans="1:53" s="2" customFormat="1" ht="27.75" customHeight="1">
      <c r="A20" s="46"/>
      <c r="B20" s="72" t="s">
        <v>21</v>
      </c>
      <c r="C20" s="159"/>
      <c r="D20" s="778"/>
      <c r="E20" s="159">
        <v>2</v>
      </c>
      <c r="F20" s="778">
        <v>18</v>
      </c>
      <c r="G20" s="159">
        <v>6</v>
      </c>
      <c r="H20" s="778">
        <v>22</v>
      </c>
      <c r="I20" s="159"/>
      <c r="J20" s="778">
        <f>IF(I20&gt;0,IF(I20&gt;26,1,IF(I20&gt;2,28-I20,IF(I20=2,27,30))),0)</f>
        <v>0</v>
      </c>
      <c r="K20" s="159"/>
      <c r="L20" s="778">
        <f>IF(K20&gt;0,IF(K20&gt;26,1,IF(K20&gt;2,28-K20,IF(K20=2,27,30))),0)</f>
        <v>0</v>
      </c>
      <c r="M20" s="159"/>
      <c r="N20" s="778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159"/>
      <c r="R20" s="778">
        <f>IF(Q20&gt;0,IF(Q20&gt;26,1,IF(Q20&gt;2,28-Q20,IF(Q20=2,27,30))),0)</f>
        <v>0</v>
      </c>
      <c r="S20" s="159"/>
      <c r="T20" s="778">
        <f>IF(S20&gt;0,IF(S20&gt;26,1,IF(S20&gt;2,28-S20,IF(S20=2,27,30))),0)</f>
        <v>0</v>
      </c>
      <c r="U20" s="159"/>
      <c r="V20" s="778">
        <f>IF(U20&gt;0,IF(U20&gt;26,1,IF(U20&gt;2,28-U20,IF(U20=2,27,30))),0)</f>
        <v>0</v>
      </c>
      <c r="W20" s="159"/>
      <c r="X20" s="778">
        <f>IF(W20&gt;0,IF(W20&gt;26,1,IF(W20&gt;2,28-W20,IF(W20=2,27,30))),0)</f>
        <v>0</v>
      </c>
      <c r="Y20" s="159"/>
      <c r="Z20" s="778">
        <f>IF(Y20&gt;0,IF(Y20&gt;26,1,IF(Y20&gt;2,28-Y20,IF(Y20=2,27,30))),0)</f>
        <v>0</v>
      </c>
      <c r="AA20" s="159"/>
      <c r="AB20" s="778">
        <f>IF(AA20&gt;0,IF(AA20&gt;26,1,IF(AA20&gt;2,28-AA20,IF(AA20=2,27,30))),0)</f>
        <v>0</v>
      </c>
      <c r="AC20" s="159"/>
      <c r="AD20" s="778">
        <f>IF(AC20&gt;0,IF(AC20&gt;26,1,IF(AC20&gt;2,28-AC20,IF(AC20=2,27,30))),0)</f>
        <v>0</v>
      </c>
      <c r="AE20" s="779"/>
      <c r="AF20" s="824"/>
      <c r="AG20" s="824"/>
      <c r="AH20" s="824"/>
      <c r="AI20" s="824"/>
      <c r="AJ20" s="824"/>
      <c r="AK20" s="824"/>
      <c r="AL20" s="824"/>
      <c r="AM20" s="824"/>
      <c r="AN20" s="824"/>
      <c r="AO20" s="824"/>
      <c r="AP20" s="824"/>
      <c r="AQ20" s="824"/>
      <c r="AR20" s="824"/>
      <c r="AS20" s="824"/>
      <c r="AT20" s="780"/>
      <c r="AU20" s="781">
        <f>AW20</f>
        <v>40</v>
      </c>
      <c r="AV20" s="142">
        <f>_xlfn.RANK.EQ(AU20,$AU$12:$AU$31,0)</f>
        <v>9</v>
      </c>
      <c r="AW20" s="781">
        <f>D20+F20+H20+N20+J20+P20+R20+Z20+AB20+T20+L20+V20+X20+AF20+AD20+AJ20+AH20+AL20+AN20+AP20+AR20+AT20</f>
        <v>40</v>
      </c>
      <c r="AX20" s="139">
        <f>_xlfn.RANK.EQ(AW20,$AW$12:$AW$94,0)</f>
        <v>25</v>
      </c>
      <c r="AY20" s="769">
        <f>1+AY19</f>
        <v>9</v>
      </c>
      <c r="AZ20" s="783">
        <f>AZ19+1</f>
        <v>9</v>
      </c>
      <c r="BA20" s="16"/>
    </row>
    <row r="21" spans="1:52" s="2" customFormat="1" ht="30" customHeight="1">
      <c r="A21" s="46"/>
      <c r="B21" s="72" t="s">
        <v>17</v>
      </c>
      <c r="C21" s="159"/>
      <c r="D21" s="778"/>
      <c r="E21" s="159">
        <v>1</v>
      </c>
      <c r="F21" s="778">
        <v>30</v>
      </c>
      <c r="G21" s="159"/>
      <c r="H21" s="778"/>
      <c r="I21" s="159"/>
      <c r="J21" s="778">
        <f>IF(I21&gt;0,IF(I21&gt;26,1,IF(I21&gt;2,28-I21,IF(I21=2,27,30))),0)</f>
        <v>0</v>
      </c>
      <c r="K21" s="159"/>
      <c r="L21" s="778">
        <f>IF(K21&gt;0,IF(K21&gt;26,1,IF(K21&gt;2,28-K21,IF(K21=2,27,30))),0)</f>
        <v>0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>IF(S21&gt;0,IF(S21&gt;26,1,IF(S21&gt;2,28-S21,IF(S21=2,27,30))),0)</f>
        <v>0</v>
      </c>
      <c r="U21" s="159"/>
      <c r="V21" s="778">
        <f>IF(U21&gt;0,IF(U21&gt;26,1,IF(U21&gt;2,28-U21,IF(U21=2,27,30))),0)</f>
        <v>0</v>
      </c>
      <c r="W21" s="159"/>
      <c r="X21" s="778">
        <f>IF(W21&gt;0,IF(W21&gt;26,1,IF(W21&gt;2,28-W21,IF(W21=2,27,30))),0)</f>
        <v>0</v>
      </c>
      <c r="Y21" s="159"/>
      <c r="Z21" s="778">
        <f>IF(Y21&gt;0,IF(Y21&gt;26,1,IF(Y21&gt;2,28-Y21,IF(Y21=2,27,30))),0)</f>
        <v>0</v>
      </c>
      <c r="AA21" s="159"/>
      <c r="AB21" s="778">
        <f>IF(AA21&gt;0,IF(AA21&gt;26,1,IF(AA21&gt;2,28-AA21,IF(AA21=2,27,30))),0)</f>
        <v>0</v>
      </c>
      <c r="AC21" s="159"/>
      <c r="AD21" s="778">
        <f>IF(AC21&gt;0,IF(AC21&gt;26,1,IF(AC21&gt;2,28-AC21,IF(AC21=2,27,30))),0)</f>
        <v>0</v>
      </c>
      <c r="AE21" s="779"/>
      <c r="AF21" s="824"/>
      <c r="AG21" s="824"/>
      <c r="AH21" s="824"/>
      <c r="AI21" s="824"/>
      <c r="AJ21" s="824"/>
      <c r="AK21" s="824"/>
      <c r="AL21" s="824"/>
      <c r="AM21" s="824"/>
      <c r="AN21" s="824"/>
      <c r="AO21" s="824"/>
      <c r="AP21" s="824"/>
      <c r="AQ21" s="824"/>
      <c r="AR21" s="824"/>
      <c r="AS21" s="824"/>
      <c r="AT21" s="780"/>
      <c r="AU21" s="781">
        <f>AW21</f>
        <v>30</v>
      </c>
      <c r="AV21" s="142">
        <f>_xlfn.RANK.EQ(AU21,$AU$12:$AU$31,0)</f>
        <v>10</v>
      </c>
      <c r="AW21" s="781">
        <f>D21+F21+H21+N21+J21+P21+R21+Z21+AB21+T21+L21+V21+X21+AF21+AD21+AJ21+AH21+AL21+AN21+AP21+AR21+AT21</f>
        <v>30</v>
      </c>
      <c r="AX21" s="142">
        <f>_xlfn.RANK.EQ(AW21,$AW$12:$AW$94,0)</f>
        <v>28</v>
      </c>
      <c r="AY21" s="769">
        <f>1+AY20</f>
        <v>10</v>
      </c>
      <c r="AZ21" s="783">
        <f>AZ20+1</f>
        <v>10</v>
      </c>
    </row>
    <row r="22" spans="1:52" s="2" customFormat="1" ht="28.5" customHeight="1" thickBot="1">
      <c r="A22" s="49"/>
      <c r="B22" s="70" t="s">
        <v>24</v>
      </c>
      <c r="C22" s="788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>
        <v>1</v>
      </c>
      <c r="AD22" s="778">
        <f>IF(AC22&gt;0,IF(AC22&gt;26,1,IF(AC22&gt;2,28-AC22,IF(AC22=2,27,30))),0)</f>
        <v>30</v>
      </c>
      <c r="AE22" s="779"/>
      <c r="AF22" s="824"/>
      <c r="AG22" s="824"/>
      <c r="AH22" s="824"/>
      <c r="AI22" s="824"/>
      <c r="AJ22" s="824"/>
      <c r="AK22" s="824"/>
      <c r="AL22" s="824"/>
      <c r="AM22" s="824"/>
      <c r="AN22" s="824"/>
      <c r="AO22" s="824"/>
      <c r="AP22" s="824"/>
      <c r="AQ22" s="824"/>
      <c r="AR22" s="824"/>
      <c r="AS22" s="824"/>
      <c r="AT22" s="780"/>
      <c r="AU22" s="781">
        <f>AW22</f>
        <v>30</v>
      </c>
      <c r="AV22" s="142">
        <f>_xlfn.RANK.EQ(AU22,$AU$12:$AU$31,0)</f>
        <v>10</v>
      </c>
      <c r="AW22" s="781">
        <f>D22+F22+H22+N22+J22+P22+R22+Z22+AB22+T22+L22+V22+X22+AF22+AD22+AJ22+AH22+AL22+AN22+AP22+AR22+AT22</f>
        <v>30</v>
      </c>
      <c r="AX22" s="142">
        <f>_xlfn.RANK.EQ(AW22,$AW$12:$AW$94,0)</f>
        <v>28</v>
      </c>
      <c r="AY22" s="769">
        <f>1+AY21</f>
        <v>11</v>
      </c>
      <c r="AZ22" s="783">
        <f>AZ21+1</f>
        <v>11</v>
      </c>
    </row>
    <row r="23" spans="1:52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>IF(S23&gt;0,IF(S23&gt;26,1,IF(S23&gt;2,28-S23,IF(S23=2,27,30))),0)</f>
        <v>0</v>
      </c>
      <c r="U23" s="159"/>
      <c r="V23" s="778">
        <f>IF(U23&gt;0,IF(U23&gt;26,1,IF(U23&gt;2,28-U23,IF(U23=2,27,30))),0)</f>
        <v>0</v>
      </c>
      <c r="W23" s="159"/>
      <c r="X23" s="778">
        <f>IF(W23&gt;0,IF(W23&gt;26,1,IF(W23&gt;2,28-W23,IF(W23=2,27,30))),0)</f>
        <v>0</v>
      </c>
      <c r="Y23" s="159"/>
      <c r="Z23" s="778">
        <f>IF(Y23&gt;0,IF(Y23&gt;26,1,IF(Y23&gt;2,28-Y23,IF(Y23=2,27,30))),0)</f>
        <v>0</v>
      </c>
      <c r="AA23" s="159"/>
      <c r="AB23" s="778">
        <f>IF(AA23&gt;0,IF(AA23&gt;26,1,IF(AA23&gt;2,28-AA23,IF(AA23=2,27,30))),0)</f>
        <v>0</v>
      </c>
      <c r="AC23" s="159"/>
      <c r="AD23" s="778"/>
      <c r="AE23" s="779"/>
      <c r="AF23" s="824"/>
      <c r="AG23" s="824"/>
      <c r="AH23" s="824"/>
      <c r="AI23" s="824"/>
      <c r="AJ23" s="824"/>
      <c r="AK23" s="824"/>
      <c r="AL23" s="824"/>
      <c r="AM23" s="824"/>
      <c r="AN23" s="824"/>
      <c r="AO23" s="824"/>
      <c r="AP23" s="824"/>
      <c r="AQ23" s="824"/>
      <c r="AR23" s="824"/>
      <c r="AS23" s="824"/>
      <c r="AT23" s="780"/>
      <c r="AU23" s="781">
        <f>AW23</f>
        <v>25.5</v>
      </c>
      <c r="AV23" s="142">
        <f>_xlfn.RANK.EQ(AU23,$AU$12:$AU$31,0)</f>
        <v>12</v>
      </c>
      <c r="AW23" s="781">
        <f>D23+F23+H23+N23+J23+P23+R23+Z23+AB23+T23+L23+V23+X23+AF23+AD23+AJ23+AH23+AL23+AN23+AP23+AR23+AT23</f>
        <v>25.5</v>
      </c>
      <c r="AX23" s="142">
        <f>_xlfn.RANK.EQ(AW23,$AW$12:$AW$94,0)</f>
        <v>30</v>
      </c>
      <c r="AY23" s="769">
        <f>1+AY22</f>
        <v>12</v>
      </c>
      <c r="AZ23" s="783">
        <f>AZ22+1</f>
        <v>12</v>
      </c>
    </row>
    <row r="24" spans="1:53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>IF(S24&gt;0,IF(S24&gt;26,1,IF(S24&gt;2,28-S24,IF(S24=2,27,30))),0)</f>
        <v>0</v>
      </c>
      <c r="U24" s="159"/>
      <c r="V24" s="778">
        <f>IF(U24&gt;0,IF(U24&gt;26,1,IF(U24&gt;2,28-U24,IF(U24=2,27,30))),0)</f>
        <v>0</v>
      </c>
      <c r="W24" s="159"/>
      <c r="X24" s="778">
        <f>IF(W24&gt;0,IF(W24&gt;26,1,IF(W24&gt;2,28-W24,IF(W24=2,27,30))),0)</f>
        <v>0</v>
      </c>
      <c r="Y24" s="159"/>
      <c r="Z24" s="778">
        <f>IF(Y24&gt;0,IF(Y24&gt;26,1,IF(Y24&gt;2,28-Y24,IF(Y24=2,27,30))),0)</f>
        <v>0</v>
      </c>
      <c r="AA24" s="159"/>
      <c r="AB24" s="778">
        <f>IF(AA24&gt;0,IF(AA24&gt;26,1,IF(AA24&gt;2,28-AA24,IF(AA24=2,27,30))),0)</f>
        <v>0</v>
      </c>
      <c r="AC24" s="159"/>
      <c r="AD24" s="778"/>
      <c r="AE24" s="779"/>
      <c r="AF24" s="824"/>
      <c r="AG24" s="824"/>
      <c r="AH24" s="824"/>
      <c r="AI24" s="824"/>
      <c r="AJ24" s="824"/>
      <c r="AK24" s="824"/>
      <c r="AL24" s="824"/>
      <c r="AM24" s="824"/>
      <c r="AN24" s="824"/>
      <c r="AO24" s="824"/>
      <c r="AP24" s="824"/>
      <c r="AQ24" s="824"/>
      <c r="AR24" s="824"/>
      <c r="AS24" s="824"/>
      <c r="AT24" s="780"/>
      <c r="AU24" s="781">
        <f>AW24</f>
        <v>22</v>
      </c>
      <c r="AV24" s="142">
        <f>_xlfn.RANK.EQ(AU24,$AU$12:$AU$31,0)</f>
        <v>13</v>
      </c>
      <c r="AW24" s="781">
        <f>D24+F24+H24+N24+J24+P24+R24+Z24+AB24+T24+L24+V24+X24+AF24+AD24+AJ24+AH24+AL24+AN24+AP24+AR24+AT24</f>
        <v>22</v>
      </c>
      <c r="AX24" s="142">
        <f>_xlfn.RANK.EQ(AW24,$AW$12:$AW$94,0)</f>
        <v>32</v>
      </c>
      <c r="AY24" s="769">
        <f>1+AY23</f>
        <v>13</v>
      </c>
      <c r="AZ24" s="783">
        <f>AZ23+1</f>
        <v>13</v>
      </c>
      <c r="BA24" s="16"/>
    </row>
    <row r="25" spans="1:53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824"/>
      <c r="AG25" s="824"/>
      <c r="AH25" s="824"/>
      <c r="AI25" s="824"/>
      <c r="AJ25" s="824"/>
      <c r="AK25" s="824"/>
      <c r="AL25" s="824"/>
      <c r="AM25" s="824"/>
      <c r="AN25" s="824"/>
      <c r="AO25" s="824"/>
      <c r="AP25" s="824"/>
      <c r="AQ25" s="824"/>
      <c r="AR25" s="824"/>
      <c r="AS25" s="824"/>
      <c r="AT25" s="780"/>
      <c r="AU25" s="781">
        <f aca="true" t="shared" si="0" ref="AU25:AU31">AW25</f>
        <v>0</v>
      </c>
      <c r="AV25" s="142"/>
      <c r="AW25" s="781">
        <f aca="true" t="shared" si="1" ref="AW25:AW31">D25+F25+H25+N25+J25+P25+R25+Z25+AB25+T25+L25+V25+X25+AF25+AD25+AJ25+AH25+AL25+AN25+AP25+AR25+AT25</f>
        <v>0</v>
      </c>
      <c r="AX25" s="142"/>
      <c r="AY25" s="769"/>
      <c r="AZ25" s="783"/>
      <c r="BA25" s="16"/>
    </row>
    <row r="26" spans="1:52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824"/>
      <c r="AG26" s="824"/>
      <c r="AH26" s="824"/>
      <c r="AI26" s="824"/>
      <c r="AJ26" s="824"/>
      <c r="AK26" s="824"/>
      <c r="AL26" s="824"/>
      <c r="AM26" s="824"/>
      <c r="AN26" s="824"/>
      <c r="AO26" s="824"/>
      <c r="AP26" s="824"/>
      <c r="AQ26" s="824"/>
      <c r="AR26" s="824"/>
      <c r="AS26" s="824"/>
      <c r="AT26" s="780"/>
      <c r="AU26" s="781">
        <f t="shared" si="0"/>
        <v>0</v>
      </c>
      <c r="AV26" s="142"/>
      <c r="AW26" s="781">
        <f t="shared" si="1"/>
        <v>0</v>
      </c>
      <c r="AX26" s="142"/>
      <c r="AY26" s="769"/>
      <c r="AZ26" s="783"/>
    </row>
    <row r="27" spans="1:53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824"/>
      <c r="AG27" s="824"/>
      <c r="AH27" s="824"/>
      <c r="AI27" s="824"/>
      <c r="AJ27" s="824"/>
      <c r="AK27" s="824"/>
      <c r="AL27" s="824"/>
      <c r="AM27" s="824"/>
      <c r="AN27" s="824"/>
      <c r="AO27" s="824"/>
      <c r="AP27" s="824"/>
      <c r="AQ27" s="824"/>
      <c r="AR27" s="824"/>
      <c r="AS27" s="824"/>
      <c r="AT27" s="780"/>
      <c r="AU27" s="781">
        <f t="shared" si="0"/>
        <v>0</v>
      </c>
      <c r="AV27" s="142"/>
      <c r="AW27" s="781">
        <f t="shared" si="1"/>
        <v>0</v>
      </c>
      <c r="AX27" s="142"/>
      <c r="AY27" s="769"/>
      <c r="AZ27" s="783"/>
      <c r="BA27" s="16"/>
    </row>
    <row r="28" spans="1:52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824"/>
      <c r="AG28" s="824"/>
      <c r="AH28" s="824"/>
      <c r="AI28" s="824"/>
      <c r="AJ28" s="824"/>
      <c r="AK28" s="824"/>
      <c r="AL28" s="824"/>
      <c r="AM28" s="824"/>
      <c r="AN28" s="824"/>
      <c r="AO28" s="824"/>
      <c r="AP28" s="824"/>
      <c r="AQ28" s="824"/>
      <c r="AR28" s="824"/>
      <c r="AS28" s="824"/>
      <c r="AT28" s="780"/>
      <c r="AU28" s="781">
        <f t="shared" si="0"/>
        <v>0</v>
      </c>
      <c r="AV28" s="142"/>
      <c r="AW28" s="781">
        <f t="shared" si="1"/>
        <v>0</v>
      </c>
      <c r="AX28" s="142"/>
      <c r="AY28" s="769"/>
      <c r="AZ28" s="783"/>
    </row>
    <row r="29" spans="1:53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824"/>
      <c r="AG29" s="824"/>
      <c r="AH29" s="824"/>
      <c r="AI29" s="824"/>
      <c r="AJ29" s="824"/>
      <c r="AK29" s="824"/>
      <c r="AL29" s="824"/>
      <c r="AM29" s="824"/>
      <c r="AN29" s="824"/>
      <c r="AO29" s="824"/>
      <c r="AP29" s="824"/>
      <c r="AQ29" s="824"/>
      <c r="AR29" s="824"/>
      <c r="AS29" s="824"/>
      <c r="AT29" s="780"/>
      <c r="AU29" s="781">
        <f t="shared" si="0"/>
        <v>0</v>
      </c>
      <c r="AV29" s="142"/>
      <c r="AW29" s="781">
        <f t="shared" si="1"/>
        <v>0</v>
      </c>
      <c r="AX29" s="142"/>
      <c r="AY29" s="769"/>
      <c r="AZ29" s="783"/>
      <c r="BA29" s="16"/>
    </row>
    <row r="30" spans="1:53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7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824"/>
      <c r="AG30" s="824"/>
      <c r="AH30" s="824"/>
      <c r="AI30" s="824"/>
      <c r="AJ30" s="824"/>
      <c r="AK30" s="824"/>
      <c r="AL30" s="824"/>
      <c r="AM30" s="824"/>
      <c r="AN30" s="824"/>
      <c r="AO30" s="824"/>
      <c r="AP30" s="824"/>
      <c r="AQ30" s="824"/>
      <c r="AR30" s="824"/>
      <c r="AS30" s="824"/>
      <c r="AT30" s="780"/>
      <c r="AU30" s="781">
        <f t="shared" si="0"/>
        <v>0</v>
      </c>
      <c r="AV30" s="142"/>
      <c r="AW30" s="781">
        <f t="shared" si="1"/>
        <v>0</v>
      </c>
      <c r="AX30" s="142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8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891"/>
      <c r="AG31" s="891"/>
      <c r="AH31" s="891"/>
      <c r="AI31" s="891"/>
      <c r="AJ31" s="891"/>
      <c r="AK31" s="891"/>
      <c r="AL31" s="891"/>
      <c r="AM31" s="891"/>
      <c r="AN31" s="891"/>
      <c r="AO31" s="891"/>
      <c r="AP31" s="891"/>
      <c r="AQ31" s="891"/>
      <c r="AR31" s="891"/>
      <c r="AS31" s="891"/>
      <c r="AT31" s="792"/>
      <c r="AU31" s="797">
        <f t="shared" si="0"/>
        <v>0</v>
      </c>
      <c r="AV31" s="177"/>
      <c r="AW31" s="797">
        <f t="shared" si="1"/>
        <v>0</v>
      </c>
      <c r="AX31" s="177"/>
      <c r="AY31" s="799"/>
      <c r="AZ31" s="800"/>
      <c r="BA31" s="54"/>
    </row>
    <row r="32" spans="2:52" s="2" customFormat="1" ht="27">
      <c r="B32" s="897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887"/>
      <c r="AG32" s="887"/>
      <c r="AH32" s="887"/>
      <c r="AI32" s="887"/>
      <c r="AJ32" s="887"/>
      <c r="AK32" s="887"/>
      <c r="AL32" s="887"/>
      <c r="AM32" s="887"/>
      <c r="AN32" s="887"/>
      <c r="AO32" s="887"/>
      <c r="AP32" s="887"/>
      <c r="AQ32" s="887"/>
      <c r="AR32" s="887"/>
      <c r="AS32" s="887"/>
      <c r="AT32" s="773"/>
      <c r="AU32" s="922"/>
      <c r="AV32" s="923"/>
      <c r="AW32" s="806"/>
      <c r="AX32" s="888"/>
      <c r="AY32" s="806"/>
      <c r="AZ32" s="888"/>
    </row>
    <row r="33" spans="1:52" s="2" customFormat="1" ht="27">
      <c r="A33" s="18"/>
      <c r="B33" s="74" t="s">
        <v>66</v>
      </c>
      <c r="C33" s="159">
        <v>8</v>
      </c>
      <c r="D33" s="778">
        <v>20</v>
      </c>
      <c r="E33" s="159">
        <v>3</v>
      </c>
      <c r="F33" s="778">
        <v>25</v>
      </c>
      <c r="G33" s="159">
        <v>3</v>
      </c>
      <c r="H33" s="778">
        <v>25</v>
      </c>
      <c r="I33" s="159">
        <v>1</v>
      </c>
      <c r="J33" s="778">
        <f>IF(I33&gt;0,IF(I33&gt;26,1,IF(I33&gt;2,28-I33,IF(I33=2,27,30))),0)</f>
        <v>30</v>
      </c>
      <c r="K33" s="159">
        <v>5</v>
      </c>
      <c r="L33" s="778">
        <f>IF(K33&gt;0,IF(K33&gt;26,1,IF(K33&gt;2,28-K33,IF(K33=2,27,30))),0)</f>
        <v>23</v>
      </c>
      <c r="M33" s="159">
        <v>1</v>
      </c>
      <c r="N33" s="778">
        <f>IF(M33&gt;0,IF(M33&gt;26,1,IF(M33&gt;2,28-M33,IF(M33=2,27,30))),0)</f>
        <v>30</v>
      </c>
      <c r="O33" s="159">
        <v>6</v>
      </c>
      <c r="P33" s="778">
        <f>IF(O33&gt;0,IF(O33&gt;26,1,IF(O33&gt;2,28-O33,IF(O33=2,27,30))),0)</f>
        <v>22</v>
      </c>
      <c r="Q33" s="159">
        <v>8</v>
      </c>
      <c r="R33" s="778">
        <v>17.5</v>
      </c>
      <c r="S33" s="159">
        <v>7</v>
      </c>
      <c r="T33" s="778">
        <f>IF(S33&gt;0,IF(S33&gt;26,1,IF(S33&gt;2,28-S33,IF(S33=2,27,30))),0)</f>
        <v>21</v>
      </c>
      <c r="U33" s="159">
        <v>7</v>
      </c>
      <c r="V33" s="778">
        <f>IF(U33&gt;0,IF(U33&gt;26,1,IF(U33&gt;2,28-U33,IF(U33=2,27,30))),0)</f>
        <v>21</v>
      </c>
      <c r="W33" s="159">
        <v>6</v>
      </c>
      <c r="X33" s="778">
        <f>IF(W33&gt;0,IF(W33&gt;26,1,IF(W33&gt;2,28-W33,IF(W33=2,27,30))),0)</f>
        <v>22</v>
      </c>
      <c r="Y33" s="159">
        <v>3</v>
      </c>
      <c r="Z33" s="778">
        <f>IF(Y33&gt;0,IF(Y33&gt;26,1,IF(Y33&gt;2,28-Y33,IF(Y33=2,27,30))),0)</f>
        <v>25</v>
      </c>
      <c r="AA33" s="159">
        <v>4</v>
      </c>
      <c r="AB33" s="778">
        <f>IF(AA33&gt;0,IF(AA33&gt;26,1,IF(AA33&gt;2,28-AA33,IF(AA33=2,27,30))),0)</f>
        <v>24</v>
      </c>
      <c r="AC33" s="159">
        <v>2</v>
      </c>
      <c r="AD33" s="778">
        <f>IF(AC33&gt;0,IF(AC33&gt;26,1,IF(AC33&gt;2,28-AC33,IF(AC33=2,27,30))),0)</f>
        <v>27</v>
      </c>
      <c r="AE33" s="779"/>
      <c r="AF33" s="824"/>
      <c r="AG33" s="824"/>
      <c r="AH33" s="824"/>
      <c r="AI33" s="824"/>
      <c r="AJ33" s="824"/>
      <c r="AK33" s="824"/>
      <c r="AL33" s="824"/>
      <c r="AM33" s="824"/>
      <c r="AN33" s="824"/>
      <c r="AO33" s="824"/>
      <c r="AP33" s="824"/>
      <c r="AQ33" s="824"/>
      <c r="AR33" s="824"/>
      <c r="AS33" s="824"/>
      <c r="AT33" s="780"/>
      <c r="AU33" s="781">
        <f>AW33</f>
        <v>332.5</v>
      </c>
      <c r="AV33" s="142">
        <f>_xlfn.RANK.EQ(AU33,$AU$33:$AU$57,0)</f>
        <v>1</v>
      </c>
      <c r="AW33" s="809">
        <f>D33+F33+H33+N33+J33+P33+R33+Z33+AB33+T33+L33+V33+X33+AF33+AD33+AJ33+AH33+AL33+AN33+AP33+AR33+AT33</f>
        <v>332.5</v>
      </c>
      <c r="AX33" s="142">
        <f>_xlfn.RANK.EQ(AW33,$AW$12:$AW$94,0)</f>
        <v>3</v>
      </c>
      <c r="AY33" s="769">
        <f>1+AY32</f>
        <v>1</v>
      </c>
      <c r="AZ33" s="783">
        <f>AZ24+1</f>
        <v>14</v>
      </c>
    </row>
    <row r="34" spans="1:52" s="2" customFormat="1" ht="27.75" thickBot="1">
      <c r="A34" s="814"/>
      <c r="B34" s="72" t="s">
        <v>34</v>
      </c>
      <c r="C34" s="159">
        <v>1</v>
      </c>
      <c r="D34" s="778">
        <v>30</v>
      </c>
      <c r="E34" s="159">
        <v>6</v>
      </c>
      <c r="F34" s="778">
        <v>22</v>
      </c>
      <c r="G34" s="159">
        <v>7</v>
      </c>
      <c r="H34" s="778">
        <v>21</v>
      </c>
      <c r="I34" s="159">
        <v>2</v>
      </c>
      <c r="J34" s="778">
        <f>IF(I34&gt;0,IF(I34&gt;26,1,IF(I34&gt;2,28-I34,IF(I34=2,27,30))),0)</f>
        <v>27</v>
      </c>
      <c r="K34" s="159">
        <v>14</v>
      </c>
      <c r="L34" s="778">
        <f>IF(K34&gt;0,IF(K34&gt;26,1,IF(K34&gt;2,28-K34,IF(K34=2,27,30))),0)</f>
        <v>14</v>
      </c>
      <c r="M34" s="159">
        <v>4</v>
      </c>
      <c r="N34" s="778">
        <f>IF(M34&gt;0,IF(M34&gt;26,1,IF(M34&gt;2,28-M34,IF(M34=2,27,30))),0)</f>
        <v>24</v>
      </c>
      <c r="O34" s="159">
        <v>5</v>
      </c>
      <c r="P34" s="778">
        <v>33</v>
      </c>
      <c r="Q34" s="159">
        <v>8</v>
      </c>
      <c r="R34" s="778">
        <v>17.5</v>
      </c>
      <c r="S34" s="159">
        <v>1</v>
      </c>
      <c r="T34" s="778">
        <f>IF(S34&gt;0,IF(S34&gt;26,1,IF(S34&gt;2,28-S34,IF(S34=2,27,30))),0)</f>
        <v>30</v>
      </c>
      <c r="U34" s="159">
        <v>3</v>
      </c>
      <c r="V34" s="778">
        <f>IF(U34&gt;0,IF(U34&gt;26,1,IF(U34&gt;2,28-U34,IF(U34=2,27,30))),0)</f>
        <v>25</v>
      </c>
      <c r="W34" s="159">
        <v>9</v>
      </c>
      <c r="X34" s="778">
        <f>IF(W34&gt;0,IF(W34&gt;26,1,IF(W34&gt;2,28-W34,IF(W34=2,27,30))),0)</f>
        <v>19</v>
      </c>
      <c r="Y34" s="87" t="s">
        <v>175</v>
      </c>
      <c r="Z34" s="778">
        <v>19.5</v>
      </c>
      <c r="AA34" s="159">
        <v>9</v>
      </c>
      <c r="AB34" s="778">
        <f>IF(AA34&gt;0,IF(AA34&gt;26,1,IF(AA34&gt;2,28-AA34,IF(AA34=2,27,30))),0)</f>
        <v>19</v>
      </c>
      <c r="AC34" s="159">
        <v>4</v>
      </c>
      <c r="AD34" s="778">
        <f>IF(AC34&gt;0,IF(AC34&gt;26,1,IF(AC34&gt;2,28-AC34,IF(AC34=2,27,30))),0)</f>
        <v>24</v>
      </c>
      <c r="AE34" s="779"/>
      <c r="AF34" s="824"/>
      <c r="AG34" s="824"/>
      <c r="AH34" s="824"/>
      <c r="AI34" s="824"/>
      <c r="AJ34" s="824"/>
      <c r="AK34" s="824"/>
      <c r="AL34" s="824"/>
      <c r="AM34" s="824"/>
      <c r="AN34" s="824"/>
      <c r="AO34" s="824"/>
      <c r="AP34" s="824"/>
      <c r="AQ34" s="824"/>
      <c r="AR34" s="824"/>
      <c r="AS34" s="824"/>
      <c r="AT34" s="780"/>
      <c r="AU34" s="809">
        <f>AW34</f>
        <v>325</v>
      </c>
      <c r="AV34" s="142">
        <f>_xlfn.RANK.EQ(AU34,$AU$33:$AU$57,0)</f>
        <v>2</v>
      </c>
      <c r="AW34" s="809">
        <f>D34+F34+H34+N34+J34+P34+R34+Z34+AB34+T34+L34+V34+X34+AF34+AD34+AJ34+AH34+AL34+AN34+AP34+AR34+AT34</f>
        <v>325</v>
      </c>
      <c r="AX34" s="142">
        <f>_xlfn.RANK.EQ(AW34,$AW$12:$AW$94,0)</f>
        <v>4</v>
      </c>
      <c r="AY34" s="769">
        <f>1+AY33</f>
        <v>2</v>
      </c>
      <c r="AZ34" s="783">
        <f>AZ33+1</f>
        <v>15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>IF(I35&gt;0,IF(I35&gt;26,1,IF(I35&gt;2,28-I35,IF(I35=2,27,30))),0)</f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>IF(S35&gt;0,IF(S35&gt;26,1,IF(S35&gt;2,28-S35,IF(S35=2,27,30))),0)</f>
        <v>18</v>
      </c>
      <c r="U35" s="159">
        <v>9</v>
      </c>
      <c r="V35" s="778">
        <f>IF(U35&gt;0,IF(U35&gt;26,1,IF(U35&gt;2,28-U35,IF(U35=2,27,30))),0)</f>
        <v>19</v>
      </c>
      <c r="W35" s="159">
        <v>16</v>
      </c>
      <c r="X35" s="778">
        <f>IF(W35&gt;0,IF(W35&gt;26,1,IF(W35&gt;2,28-W35,IF(W35=2,27,30))),0)</f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>IF(AC35&gt;0,IF(AC35&gt;26,1,IF(AC35&gt;2,28-AC35,IF(AC35=2,27,30))),0)</f>
        <v>22</v>
      </c>
      <c r="AE35" s="779"/>
      <c r="AF35" s="824"/>
      <c r="AG35" s="824"/>
      <c r="AH35" s="824"/>
      <c r="AI35" s="824"/>
      <c r="AJ35" s="824"/>
      <c r="AK35" s="824"/>
      <c r="AL35" s="824"/>
      <c r="AM35" s="824"/>
      <c r="AN35" s="824"/>
      <c r="AO35" s="824"/>
      <c r="AP35" s="824"/>
      <c r="AQ35" s="824"/>
      <c r="AR35" s="824"/>
      <c r="AS35" s="824"/>
      <c r="AT35" s="780"/>
      <c r="AU35" s="781">
        <f>AW35</f>
        <v>271</v>
      </c>
      <c r="AV35" s="142">
        <f>_xlfn.RANK.EQ(AU35,$AU$33:$AU$57,0)</f>
        <v>3</v>
      </c>
      <c r="AW35" s="141">
        <f>D35+F35+H35+N35+J35+P35+R35+Z35+AB35+T35+L35+V35+X35+AF35+AD35+AJ35+AH35+AL35+AN35+AP35+AR35+AT35</f>
        <v>271</v>
      </c>
      <c r="AX35" s="142">
        <f>_xlfn.RANK.EQ(AW35,$AW$12:$AW$94,0)</f>
        <v>6</v>
      </c>
      <c r="AY35" s="769">
        <f>1+AY34</f>
        <v>3</v>
      </c>
      <c r="AZ35" s="783">
        <f>AZ34+1</f>
        <v>16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>IF(I36&gt;0,IF(I36&gt;26,1,IF(I36&gt;2,28-I36,IF(I36=2,27,30))),0)</f>
        <v>0</v>
      </c>
      <c r="K36" s="87" t="s">
        <v>256</v>
      </c>
      <c r="L36" s="778">
        <v>15.5</v>
      </c>
      <c r="M36" s="159"/>
      <c r="N36" s="778">
        <f>IF(M36&gt;0,IF(M36&gt;26,1,IF(M36&gt;2,28-M36,IF(M36=2,27,30))),0)</f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>IF(S36&gt;0,IF(S36&gt;26,1,IF(S36&gt;2,28-S36,IF(S36=2,27,30))),0)</f>
        <v>24</v>
      </c>
      <c r="U36" s="159">
        <v>8</v>
      </c>
      <c r="V36" s="778">
        <f>IF(U36&gt;0,IF(U36&gt;26,1,IF(U36&gt;2,28-U36,IF(U36=2,27,30))),0)</f>
        <v>20</v>
      </c>
      <c r="W36" s="159">
        <v>8</v>
      </c>
      <c r="X36" s="778">
        <f>IF(W36&gt;0,IF(W36&gt;26,1,IF(W36&gt;2,28-W36,IF(W36=2,27,30))),0)</f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>IF(AC36&gt;0,IF(AC36&gt;26,1,IF(AC36&gt;2,28-AC36,IF(AC36=2,27,30))),0)</f>
        <v>20</v>
      </c>
      <c r="AE36" s="779"/>
      <c r="AF36" s="824"/>
      <c r="AG36" s="824"/>
      <c r="AH36" s="824"/>
      <c r="AI36" s="824"/>
      <c r="AJ36" s="824"/>
      <c r="AK36" s="824"/>
      <c r="AL36" s="824"/>
      <c r="AM36" s="824"/>
      <c r="AN36" s="824"/>
      <c r="AO36" s="824"/>
      <c r="AP36" s="824"/>
      <c r="AQ36" s="824"/>
      <c r="AR36" s="824"/>
      <c r="AS36" s="824"/>
      <c r="AT36" s="780"/>
      <c r="AU36" s="781">
        <f>AW36</f>
        <v>258.5</v>
      </c>
      <c r="AV36" s="142">
        <f>_xlfn.RANK.EQ(AU36,$AU$33:$AU$57,0)</f>
        <v>4</v>
      </c>
      <c r="AW36" s="818">
        <f>D36+F36+H36+N36+J36+P36+R36+Z36+AB36+T36+L36+V36+X36+AF36+AD36+AJ36+AH36+AL36+AN36+AP36+AR36+AT36</f>
        <v>258.5</v>
      </c>
      <c r="AX36" s="139">
        <f>_xlfn.RANK.EQ(AW36,$AW$12:$AW$94,0)</f>
        <v>7</v>
      </c>
      <c r="AY36" s="769">
        <f>1+AY35</f>
        <v>4</v>
      </c>
      <c r="AZ36" s="783">
        <f>AZ35+1</f>
        <v>17</v>
      </c>
    </row>
    <row r="37" spans="1:89" s="28" customFormat="1" ht="31.5" customHeight="1">
      <c r="A37" s="18"/>
      <c r="B37" s="72" t="s">
        <v>26</v>
      </c>
      <c r="C37" s="159"/>
      <c r="D37" s="778"/>
      <c r="E37" s="159">
        <v>15</v>
      </c>
      <c r="F37" s="778">
        <v>13</v>
      </c>
      <c r="G37" s="159"/>
      <c r="H37" s="778"/>
      <c r="I37" s="159">
        <v>10</v>
      </c>
      <c r="J37" s="778">
        <f>IF(I37&gt;0,IF(I37&gt;26,1,IF(I37&gt;2,28-I37,IF(I37=2,27,30))),0)</f>
        <v>18</v>
      </c>
      <c r="K37" s="159">
        <v>8</v>
      </c>
      <c r="L37" s="778">
        <f>IF(K37&gt;0,IF(K37&gt;26,1,IF(K37&gt;2,28-K37,IF(K37=2,27,30))),0)</f>
        <v>20</v>
      </c>
      <c r="M37" s="159">
        <v>12</v>
      </c>
      <c r="N37" s="778">
        <f>IF(M37&gt;0,IF(M37&gt;26,1,IF(M37&gt;2,28-M37,IF(M37=2,27,30))),0)</f>
        <v>16</v>
      </c>
      <c r="O37" s="159">
        <v>4</v>
      </c>
      <c r="P37" s="778">
        <v>12</v>
      </c>
      <c r="Q37" s="159">
        <v>4</v>
      </c>
      <c r="R37" s="778">
        <v>12</v>
      </c>
      <c r="S37" s="159">
        <v>5</v>
      </c>
      <c r="T37" s="778">
        <f>IF(S37&gt;0,IF(S37&gt;26,1,IF(S37&gt;2,28-S37,IF(S37=2,27,30))),0)</f>
        <v>23</v>
      </c>
      <c r="U37" s="159">
        <v>6</v>
      </c>
      <c r="V37" s="778">
        <f>IF(U37&gt;0,IF(U37&gt;26,1,IF(U37&gt;2,28-U37,IF(U37=2,27,30))),0)</f>
        <v>22</v>
      </c>
      <c r="W37" s="159">
        <v>20</v>
      </c>
      <c r="X37" s="778">
        <f>IF(W37&gt;0,IF(W37&gt;26,1,IF(W37&gt;2,28-W37,IF(W37=2,27,30))),0)</f>
        <v>8</v>
      </c>
      <c r="Y37" s="87" t="s">
        <v>268</v>
      </c>
      <c r="Z37" s="778">
        <v>15</v>
      </c>
      <c r="AA37" s="159">
        <v>3</v>
      </c>
      <c r="AB37" s="778">
        <f>IF(AA37&gt;0,IF(AA37&gt;26,1,IF(AA37&gt;2,28-AA37,IF(AA37=2,27,30))),0)</f>
        <v>25</v>
      </c>
      <c r="AC37" s="159">
        <v>10</v>
      </c>
      <c r="AD37" s="778">
        <f>IF(AC37&gt;0,IF(AC37&gt;26,1,IF(AC37&gt;2,28-AC37,IF(AC37=2,27,30))),0)</f>
        <v>18</v>
      </c>
      <c r="AE37" s="779"/>
      <c r="AF37" s="824"/>
      <c r="AG37" s="824"/>
      <c r="AH37" s="824"/>
      <c r="AI37" s="824"/>
      <c r="AJ37" s="824"/>
      <c r="AK37" s="824"/>
      <c r="AL37" s="824"/>
      <c r="AM37" s="824"/>
      <c r="AN37" s="824"/>
      <c r="AO37" s="824"/>
      <c r="AP37" s="824"/>
      <c r="AQ37" s="824"/>
      <c r="AR37" s="824"/>
      <c r="AS37" s="824"/>
      <c r="AT37" s="780"/>
      <c r="AU37" s="809">
        <f>AW37</f>
        <v>202</v>
      </c>
      <c r="AV37" s="142">
        <f>_xlfn.RANK.EQ(AU37,$AU$33:$AU$57,0)</f>
        <v>5</v>
      </c>
      <c r="AW37" s="818">
        <f>D37+F37+H37+N37+J37+P37+R37+Z37+AB37+T37+L37+V37+X37+AF37+AD37+AJ37+AH37+AL37+AN37+AP37+AR37+AT37</f>
        <v>202</v>
      </c>
      <c r="AX37" s="142">
        <f>_xlfn.RANK.EQ(AW37,$AW$12:$AW$94,0)</f>
        <v>8</v>
      </c>
      <c r="AY37" s="769">
        <f>1+AY36</f>
        <v>5</v>
      </c>
      <c r="AZ37" s="783">
        <f>AZ36+1</f>
        <v>18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57"/>
      <c r="B38" s="72" t="s">
        <v>30</v>
      </c>
      <c r="C38" s="159">
        <v>15</v>
      </c>
      <c r="D38" s="778">
        <v>13</v>
      </c>
      <c r="E38" s="159">
        <v>7</v>
      </c>
      <c r="F38" s="778">
        <v>21</v>
      </c>
      <c r="G38" s="159">
        <v>12</v>
      </c>
      <c r="H38" s="778">
        <v>4</v>
      </c>
      <c r="I38" s="159"/>
      <c r="J38" s="778">
        <f>IF(I38&gt;0,IF(I38&gt;26,1,IF(I38&gt;2,28-I38,IF(I38=2,27,30))),0)</f>
        <v>0</v>
      </c>
      <c r="K38" s="87" t="s">
        <v>256</v>
      </c>
      <c r="L38" s="778">
        <v>15.5</v>
      </c>
      <c r="M38" s="159">
        <v>10</v>
      </c>
      <c r="N38" s="778">
        <f>IF(M38&gt;0,IF(M38&gt;26,1,IF(M38&gt;2,28-M38,IF(M38=2,27,30))),0)</f>
        <v>18</v>
      </c>
      <c r="O38" s="159">
        <v>9</v>
      </c>
      <c r="P38" s="778">
        <f>IF(O38&gt;0,IF(O38&gt;26,1,IF(O38&gt;2,28-O38,IF(O38=2,27,30))),0)</f>
        <v>19</v>
      </c>
      <c r="Q38" s="159">
        <v>14</v>
      </c>
      <c r="R38" s="778">
        <v>11</v>
      </c>
      <c r="S38" s="159">
        <v>9</v>
      </c>
      <c r="T38" s="778">
        <f>IF(S38&gt;0,IF(S38&gt;26,1,IF(S38&gt;2,28-S38,IF(S38=2,27,30))),0)</f>
        <v>19</v>
      </c>
      <c r="U38" s="159">
        <v>10</v>
      </c>
      <c r="V38" s="778">
        <f>IF(U38&gt;0,IF(U38&gt;26,1,IF(U38&gt;2,28-U38,IF(U38=2,27,30))),0)</f>
        <v>18</v>
      </c>
      <c r="W38" s="159">
        <v>11</v>
      </c>
      <c r="X38" s="778">
        <f>IF(W38&gt;0,IF(W38&gt;26,1,IF(W38&gt;2,28-W38,IF(W38=2,27,30))),0)</f>
        <v>17</v>
      </c>
      <c r="Y38" s="159">
        <v>1</v>
      </c>
      <c r="Z38" s="778">
        <f>IF(Y38&gt;0,IF(Y38&gt;26,1,IF(Y38&gt;2,28-Y38,IF(Y38=2,27,30))),0)</f>
        <v>30</v>
      </c>
      <c r="AA38" s="159"/>
      <c r="AB38" s="778">
        <f>IF(AA38&gt;0,IF(AA38&gt;26,1,IF(AA38&gt;2,28-AA38,IF(AA38=2,27,30))),0)</f>
        <v>0</v>
      </c>
      <c r="AC38" s="159">
        <v>12</v>
      </c>
      <c r="AD38" s="778">
        <f>IF(AC38&gt;0,IF(AC38&gt;26,1,IF(AC38&gt;2,28-AC38,IF(AC38=2,27,30))),0)</f>
        <v>16</v>
      </c>
      <c r="AE38" s="779"/>
      <c r="AF38" s="824"/>
      <c r="AG38" s="824"/>
      <c r="AH38" s="824"/>
      <c r="AI38" s="824"/>
      <c r="AJ38" s="824"/>
      <c r="AK38" s="824"/>
      <c r="AL38" s="824"/>
      <c r="AM38" s="824"/>
      <c r="AN38" s="824"/>
      <c r="AO38" s="824"/>
      <c r="AP38" s="824"/>
      <c r="AQ38" s="824"/>
      <c r="AR38" s="824"/>
      <c r="AS38" s="824"/>
      <c r="AT38" s="780"/>
      <c r="AU38" s="781">
        <f>AW38</f>
        <v>201.5</v>
      </c>
      <c r="AV38" s="142">
        <f>_xlfn.RANK.EQ(AU38,$AU$33:$AU$57,0)</f>
        <v>6</v>
      </c>
      <c r="AW38" s="141">
        <f>D38+F38+H38+N38+J38+P38+R38+Z38+AB38+T38+L38+V38+X38+AF38+AD38+AJ38+AH38+AL38+AN38+AP38+AR38+AT38</f>
        <v>201.5</v>
      </c>
      <c r="AX38" s="139">
        <f>_xlfn.RANK.EQ(AW38,$AW$12:$AW$94,0)</f>
        <v>9</v>
      </c>
      <c r="AY38" s="769">
        <f>1+AY37</f>
        <v>6</v>
      </c>
      <c r="AZ38" s="783">
        <f>AZ37+1</f>
        <v>19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>IF(I39&gt;0,IF(I39&gt;26,1,IF(I39&gt;2,28-I39,IF(I39=2,27,30))),0)</f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/>
      <c r="V39" s="778">
        <f>IF(U39&gt;0,IF(U39&gt;26,1,IF(U39&gt;2,28-U39,IF(U39=2,27,30))),0)</f>
        <v>0</v>
      </c>
      <c r="W39" s="159">
        <v>12</v>
      </c>
      <c r="X39" s="778">
        <f>IF(W39&gt;0,IF(W39&gt;26,1,IF(W39&gt;2,28-W39,IF(W39=2,27,30))),0)</f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>IF(AC39&gt;0,IF(AC39&gt;26,1,IF(AC39&gt;2,28-AC39,IF(AC39=2,27,30))),0)</f>
        <v>17</v>
      </c>
      <c r="AE39" s="779"/>
      <c r="AF39" s="824"/>
      <c r="AG39" s="824"/>
      <c r="AH39" s="824"/>
      <c r="AI39" s="824"/>
      <c r="AJ39" s="824"/>
      <c r="AK39" s="824"/>
      <c r="AL39" s="824"/>
      <c r="AM39" s="824"/>
      <c r="AN39" s="824"/>
      <c r="AO39" s="824"/>
      <c r="AP39" s="824"/>
      <c r="AQ39" s="824"/>
      <c r="AR39" s="824"/>
      <c r="AS39" s="824"/>
      <c r="AT39" s="780"/>
      <c r="AU39" s="809">
        <f>AW39</f>
        <v>125</v>
      </c>
      <c r="AV39" s="142">
        <f>_xlfn.RANK.EQ(AU39,$AU$33:$AU$57,0)</f>
        <v>7</v>
      </c>
      <c r="AW39" s="818">
        <f>D39+F39+H39+N39+J39+P39+R39+Z39+AB39+T39+L39+V39+X39+AF39+AD39+AJ39+AH39+AL39+AN39+AP39+AR39+AT39</f>
        <v>125</v>
      </c>
      <c r="AX39" s="142">
        <f>_xlfn.RANK.EQ(AW39,$AW$12:$AW$94,0)</f>
        <v>13</v>
      </c>
      <c r="AY39" s="769">
        <f>1+AY38</f>
        <v>7</v>
      </c>
      <c r="AZ39" s="783">
        <f>AZ38+1</f>
        <v>20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>IF(S40&gt;0,IF(S40&gt;26,1,IF(S40&gt;2,28-S40,IF(S40=2,27,30))),0)</f>
        <v>0</v>
      </c>
      <c r="U40" s="159"/>
      <c r="V40" s="778">
        <f>IF(U40&gt;0,IF(U40&gt;26,1,IF(U40&gt;2,28-U40,IF(U40=2,27,30))),0)</f>
        <v>0</v>
      </c>
      <c r="W40" s="159">
        <v>4</v>
      </c>
      <c r="X40" s="778">
        <f>IF(W40&gt;0,IF(W40&gt;26,1,IF(W40&gt;2,28-W40,IF(W40=2,27,30))),0)</f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>IF(AC40&gt;0,IF(AC40&gt;26,1,IF(AC40&gt;2,28-AC40,IF(AC40=2,27,30))),0)</f>
        <v>0</v>
      </c>
      <c r="AE40" s="779"/>
      <c r="AF40" s="824"/>
      <c r="AG40" s="824"/>
      <c r="AH40" s="824"/>
      <c r="AI40" s="824"/>
      <c r="AJ40" s="824"/>
      <c r="AK40" s="824"/>
      <c r="AL40" s="824"/>
      <c r="AM40" s="824"/>
      <c r="AN40" s="824"/>
      <c r="AO40" s="824"/>
      <c r="AP40" s="824"/>
      <c r="AQ40" s="824"/>
      <c r="AR40" s="824"/>
      <c r="AS40" s="824"/>
      <c r="AT40" s="780"/>
      <c r="AU40" s="781">
        <f>AW40</f>
        <v>70</v>
      </c>
      <c r="AV40" s="142">
        <f>_xlfn.RANK.EQ(AU40,$AU$33:$AU$57,0)</f>
        <v>8</v>
      </c>
      <c r="AW40" s="809">
        <f>D40+F40+H40+N40+J40+P40+R40+Z40+AB40+T40+L40+V40+X40+AF40+AD40+AJ40+AH40+AL40+AN40+AP40+AR40+AT40</f>
        <v>70</v>
      </c>
      <c r="AX40" s="139">
        <f>_xlfn.RANK.EQ(AW40,$AW$12:$AW$94,0)</f>
        <v>18</v>
      </c>
      <c r="AY40" s="769">
        <f>1+AY39</f>
        <v>8</v>
      </c>
      <c r="AZ40" s="783">
        <f>AZ39+1</f>
        <v>21</v>
      </c>
    </row>
    <row r="41" spans="1:52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>IF(S41&gt;0,IF(S41&gt;26,1,IF(S41&gt;2,28-S41,IF(S41=2,27,30))),0)</f>
        <v>20</v>
      </c>
      <c r="U41" s="159">
        <v>4</v>
      </c>
      <c r="V41" s="778">
        <f>IF(U41&gt;0,IF(U41&gt;26,1,IF(U41&gt;2,28-U41,IF(U41=2,27,30))),0)</f>
        <v>24</v>
      </c>
      <c r="W41" s="159"/>
      <c r="X41" s="778">
        <f>IF(W41&gt;0,IF(W41&gt;26,1,IF(W41&gt;2,28-W41,IF(W41=2,27,30))),0)</f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824"/>
      <c r="AG41" s="824"/>
      <c r="AH41" s="824"/>
      <c r="AI41" s="824"/>
      <c r="AJ41" s="824"/>
      <c r="AK41" s="824"/>
      <c r="AL41" s="824"/>
      <c r="AM41" s="824"/>
      <c r="AN41" s="824"/>
      <c r="AO41" s="824"/>
      <c r="AP41" s="824"/>
      <c r="AQ41" s="824"/>
      <c r="AR41" s="824"/>
      <c r="AS41" s="824"/>
      <c r="AT41" s="780"/>
      <c r="AU41" s="809">
        <f>AW41</f>
        <v>44</v>
      </c>
      <c r="AV41" s="142">
        <f>_xlfn.RANK.EQ(AU41,$AU$33:$AU$57,0)</f>
        <v>9</v>
      </c>
      <c r="AW41" s="809">
        <f>D41+F41+H41+N41+J41+P41+R41+Z41+AB41+T41+L41+V41+X41+AF41+AD41+AJ41+AH41+AL41+AN41+AP41+AR41+AT41</f>
        <v>44</v>
      </c>
      <c r="AX41" s="139">
        <f>_xlfn.RANK.EQ(AW41,$AW$12:$AW$94,0)</f>
        <v>23</v>
      </c>
      <c r="AY41" s="769">
        <f>1+AY40</f>
        <v>9</v>
      </c>
      <c r="AZ41" s="783">
        <f>AZ40+1</f>
        <v>22</v>
      </c>
    </row>
    <row r="42" spans="1:53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>IF(S42&gt;0,IF(S42&gt;26,1,IF(S42&gt;2,28-S42,IF(S42=2,27,30))),0)</f>
        <v>0</v>
      </c>
      <c r="U42" s="159"/>
      <c r="V42" s="778">
        <f>IF(U42&gt;0,IF(U42&gt;26,1,IF(U42&gt;2,28-U42,IF(U42=2,27,30))),0)</f>
        <v>0</v>
      </c>
      <c r="W42" s="159"/>
      <c r="X42" s="778">
        <f>IF(W42&gt;0,IF(W42&gt;26,1,IF(W42&gt;2,28-W42,IF(W42=2,27,30))),0)</f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824"/>
      <c r="AG42" s="824"/>
      <c r="AH42" s="824"/>
      <c r="AI42" s="824"/>
      <c r="AJ42" s="824"/>
      <c r="AK42" s="824"/>
      <c r="AL42" s="824"/>
      <c r="AM42" s="824"/>
      <c r="AN42" s="824"/>
      <c r="AO42" s="824"/>
      <c r="AP42" s="824"/>
      <c r="AQ42" s="824"/>
      <c r="AR42" s="824"/>
      <c r="AS42" s="824"/>
      <c r="AT42" s="780"/>
      <c r="AU42" s="809">
        <f>AW42</f>
        <v>38</v>
      </c>
      <c r="AV42" s="142">
        <f>_xlfn.RANK.EQ(AU42,$AU$33:$AU$57,0)</f>
        <v>10</v>
      </c>
      <c r="AW42" s="809">
        <f>D42+F42+H42+N42+J42+P42+R42+Z42+AB42+T42+L42+V42+X42+AF42+AD42+AJ42+AH42+AL42+AN42+AP42+AR42+AT42</f>
        <v>38</v>
      </c>
      <c r="AX42" s="139">
        <f>_xlfn.RANK.EQ(AW42,$AW$12:$AW$94,0)</f>
        <v>27</v>
      </c>
      <c r="AY42" s="769">
        <f>1+AY41</f>
        <v>10</v>
      </c>
      <c r="AZ42" s="783">
        <f>AZ41+1</f>
        <v>23</v>
      </c>
      <c r="BA42" s="39"/>
    </row>
    <row r="43" spans="1:53" s="2" customFormat="1" ht="27" customHeight="1">
      <c r="A43" s="15"/>
      <c r="B43" s="70" t="s">
        <v>41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>
        <v>4</v>
      </c>
      <c r="P43" s="778">
        <v>12</v>
      </c>
      <c r="Q43" s="159">
        <v>4</v>
      </c>
      <c r="R43" s="778">
        <v>12</v>
      </c>
      <c r="S43" s="159"/>
      <c r="T43" s="778">
        <f>IF(S43&gt;0,IF(S43&gt;26,1,IF(S43&gt;2,28-S43,IF(S43=2,27,30))),0)</f>
        <v>0</v>
      </c>
      <c r="U43" s="159"/>
      <c r="V43" s="778">
        <f>IF(U43&gt;0,IF(U43&gt;26,1,IF(U43&gt;2,28-U43,IF(U43=2,27,30))),0)</f>
        <v>0</v>
      </c>
      <c r="W43" s="159"/>
      <c r="X43" s="778">
        <f>IF(W43&gt;0,IF(W43&gt;26,1,IF(W43&gt;2,28-W43,IF(W43=2,27,30))),0)</f>
        <v>0</v>
      </c>
      <c r="Y43" s="159"/>
      <c r="Z43" s="778">
        <f>IF(Y43&gt;0,IF(Y43&gt;26,1,IF(Y43&gt;2,28-Y43,IF(Y43=2,27,30))),0)</f>
        <v>0</v>
      </c>
      <c r="AA43" s="159"/>
      <c r="AB43" s="778">
        <f>IF(AA43&gt;0,IF(AA43&gt;26,1,IF(AA43&gt;2,28-AA43,IF(AA43=2,27,30))),0)</f>
        <v>0</v>
      </c>
      <c r="AC43" s="159"/>
      <c r="AD43" s="778"/>
      <c r="AE43" s="779"/>
      <c r="AF43" s="824"/>
      <c r="AG43" s="824"/>
      <c r="AH43" s="824"/>
      <c r="AI43" s="824"/>
      <c r="AJ43" s="824"/>
      <c r="AK43" s="824"/>
      <c r="AL43" s="824"/>
      <c r="AM43" s="824"/>
      <c r="AN43" s="824"/>
      <c r="AO43" s="824"/>
      <c r="AP43" s="824"/>
      <c r="AQ43" s="824"/>
      <c r="AR43" s="824"/>
      <c r="AS43" s="824"/>
      <c r="AT43" s="780"/>
      <c r="AU43" s="809">
        <f>AW43</f>
        <v>24</v>
      </c>
      <c r="AV43" s="142">
        <f>_xlfn.RANK.EQ(AU43,$AU$33:$AU$57,0)</f>
        <v>11</v>
      </c>
      <c r="AW43" s="809">
        <f>D43+F43+H43+N43+J43+P43+R43+Z43+AB43+T43+L43+V43+X43+AF43+AD43+AJ43+AH43+AL43+AN43+AP43+AR43+AT43</f>
        <v>24</v>
      </c>
      <c r="AX43" s="139">
        <f>_xlfn.RANK.EQ(AW43,$AW$12:$AW$94,0)</f>
        <v>31</v>
      </c>
      <c r="AY43" s="769">
        <f>1+AY42</f>
        <v>11</v>
      </c>
      <c r="AZ43" s="783">
        <f>AZ42+1</f>
        <v>24</v>
      </c>
      <c r="BA43" s="39"/>
    </row>
    <row r="44" spans="1:53" s="2" customFormat="1" ht="27" customHeight="1">
      <c r="A44" s="823"/>
      <c r="B44" s="72" t="s">
        <v>72</v>
      </c>
      <c r="C44" s="159"/>
      <c r="D44" s="778"/>
      <c r="E44" s="159"/>
      <c r="F44" s="778"/>
      <c r="G44" s="159"/>
      <c r="H44" s="778"/>
      <c r="I44" s="159"/>
      <c r="J44" s="778"/>
      <c r="K44" s="159">
        <v>16</v>
      </c>
      <c r="L44" s="778">
        <f>IF(K44&gt;0,IF(K44&gt;26,1,IF(K44&gt;2,28-K44,IF(K44=2,27,30))),0)</f>
        <v>12</v>
      </c>
      <c r="M44" s="159"/>
      <c r="N44" s="778">
        <f>IF(M44&gt;0,IF(M44&gt;26,1,IF(M44&gt;2,28-M44,IF(M44=2,27,30))),0)</f>
        <v>0</v>
      </c>
      <c r="O44" s="159"/>
      <c r="P44" s="778">
        <f>IF(O44&gt;0,IF(O44&gt;26,1,IF(O44&gt;2,28-O44,IF(O44=2,27,30))),0)</f>
        <v>0</v>
      </c>
      <c r="Q44" s="159"/>
      <c r="R44" s="778">
        <f>IF(Q44&gt;0,IF(Q44&gt;26,1,IF(Q44&gt;2,28-Q44,IF(Q44=2,27,30))),0)</f>
        <v>0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824"/>
      <c r="AG44" s="824"/>
      <c r="AH44" s="824"/>
      <c r="AI44" s="824"/>
      <c r="AJ44" s="824"/>
      <c r="AK44" s="824"/>
      <c r="AL44" s="824"/>
      <c r="AM44" s="824"/>
      <c r="AN44" s="824"/>
      <c r="AO44" s="824"/>
      <c r="AP44" s="824"/>
      <c r="AQ44" s="824"/>
      <c r="AR44" s="824"/>
      <c r="AS44" s="824"/>
      <c r="AT44" s="780"/>
      <c r="AU44" s="781">
        <f>AW44</f>
        <v>12</v>
      </c>
      <c r="AV44" s="142">
        <f>_xlfn.RANK.EQ(AU44,$AU$33:$AU$57,0)</f>
        <v>12</v>
      </c>
      <c r="AW44" s="809">
        <f>D44+F44+H44+N44+J44+P44+R44+Z44+AB44+T44+L44+V44+X44+AF44+AD44+AJ44+AH44+AL44+AN44+AP44+AR44+AT44</f>
        <v>12</v>
      </c>
      <c r="AX44" s="139">
        <f>_xlfn.RANK.EQ(AW44,$AW$12:$AW$94,0)</f>
        <v>36</v>
      </c>
      <c r="AY44" s="769">
        <f>1+AY43</f>
        <v>12</v>
      </c>
      <c r="AZ44" s="783">
        <f>AZ43+1</f>
        <v>25</v>
      </c>
      <c r="BA44" s="39"/>
    </row>
    <row r="45" spans="1:53" s="2" customFormat="1" ht="27.75" customHeight="1" thickBot="1">
      <c r="A45" s="822"/>
      <c r="B45" s="72" t="s">
        <v>63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>
        <v>8</v>
      </c>
      <c r="N45" s="778">
        <v>5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824"/>
      <c r="AG45" s="824"/>
      <c r="AH45" s="824"/>
      <c r="AI45" s="824"/>
      <c r="AJ45" s="824"/>
      <c r="AK45" s="824"/>
      <c r="AL45" s="824"/>
      <c r="AM45" s="824"/>
      <c r="AN45" s="824"/>
      <c r="AO45" s="824"/>
      <c r="AP45" s="824"/>
      <c r="AQ45" s="824"/>
      <c r="AR45" s="824"/>
      <c r="AS45" s="824"/>
      <c r="AT45" s="780"/>
      <c r="AU45" s="809">
        <f>AW45</f>
        <v>5</v>
      </c>
      <c r="AV45" s="142">
        <f>_xlfn.RANK.EQ(AU45,$AU$33:$AU$57,0)</f>
        <v>13</v>
      </c>
      <c r="AW45" s="809">
        <f>D45+F45+H45+N45+J45+P45+R45+Z45+AB45+T45+L45+V45+X45+AF45+AD45+AJ45+AH45+AL45+AN45+AP45+AR45+AT45</f>
        <v>5</v>
      </c>
      <c r="AX45" s="139">
        <f>_xlfn.RANK.EQ(AW45,$AW$12:$AW$94,0)</f>
        <v>38</v>
      </c>
      <c r="AY45" s="769">
        <f>1+AY44</f>
        <v>13</v>
      </c>
      <c r="AZ45" s="783">
        <f>AZ44+1</f>
        <v>26</v>
      </c>
      <c r="BA45" s="39"/>
    </row>
    <row r="46" spans="1:52" s="2" customFormat="1" ht="27.75" customHeight="1" hidden="1">
      <c r="A46" s="822"/>
      <c r="B46" s="70" t="s">
        <v>28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/>
      <c r="N46" s="778"/>
      <c r="O46" s="159"/>
      <c r="P46" s="778"/>
      <c r="Q46" s="159"/>
      <c r="R46" s="778"/>
      <c r="S46" s="159"/>
      <c r="T46" s="778"/>
      <c r="U46" s="159"/>
      <c r="V46" s="778"/>
      <c r="W46" s="159"/>
      <c r="X46" s="778"/>
      <c r="Y46" s="159"/>
      <c r="Z46" s="778"/>
      <c r="AA46" s="159"/>
      <c r="AB46" s="778"/>
      <c r="AC46" s="159"/>
      <c r="AD46" s="778"/>
      <c r="AE46" s="779"/>
      <c r="AF46" s="824"/>
      <c r="AG46" s="824"/>
      <c r="AH46" s="824"/>
      <c r="AI46" s="824"/>
      <c r="AJ46" s="824"/>
      <c r="AK46" s="824"/>
      <c r="AL46" s="824"/>
      <c r="AM46" s="824"/>
      <c r="AN46" s="824"/>
      <c r="AO46" s="824"/>
      <c r="AP46" s="824"/>
      <c r="AQ46" s="824"/>
      <c r="AR46" s="824"/>
      <c r="AS46" s="824"/>
      <c r="AT46" s="780"/>
      <c r="AU46" s="809"/>
      <c r="AV46" s="142"/>
      <c r="AW46" s="809"/>
      <c r="AX46" s="139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5"/>
      <c r="F47" s="787"/>
      <c r="G47" s="785"/>
      <c r="H47" s="787"/>
      <c r="I47" s="785"/>
      <c r="J47" s="787"/>
      <c r="K47" s="785"/>
      <c r="L47" s="787"/>
      <c r="M47" s="159"/>
      <c r="N47" s="787"/>
      <c r="O47" s="785"/>
      <c r="P47" s="787"/>
      <c r="Q47" s="159"/>
      <c r="R47" s="778"/>
      <c r="S47" s="159"/>
      <c r="T47" s="778"/>
      <c r="U47" s="159"/>
      <c r="V47" s="778"/>
      <c r="W47" s="785"/>
      <c r="X47" s="778"/>
      <c r="Y47" s="159"/>
      <c r="Z47" s="778"/>
      <c r="AA47" s="159"/>
      <c r="AB47" s="778"/>
      <c r="AC47" s="785"/>
      <c r="AD47" s="787"/>
      <c r="AE47" s="786"/>
      <c r="AF47" s="882"/>
      <c r="AG47" s="882"/>
      <c r="AH47" s="882"/>
      <c r="AI47" s="882"/>
      <c r="AJ47" s="882"/>
      <c r="AK47" s="882"/>
      <c r="AL47" s="882"/>
      <c r="AM47" s="882"/>
      <c r="AN47" s="882"/>
      <c r="AO47" s="882"/>
      <c r="AP47" s="882"/>
      <c r="AQ47" s="882"/>
      <c r="AR47" s="882"/>
      <c r="AS47" s="882"/>
      <c r="AT47" s="768"/>
      <c r="AU47" s="809">
        <f aca="true" t="shared" si="2" ref="AU47:AU57">AW47</f>
        <v>0</v>
      </c>
      <c r="AV47" s="142"/>
      <c r="AW47" s="809">
        <f aca="true" t="shared" si="3" ref="AW47:AW57">D47+F47+H47+N47+J47+P47+R47+Z47+AB47+T47+L47+V47+X47+AF47+AD47+AJ47+AH47+AL47+AN47+AP47+AR47+AT47</f>
        <v>0</v>
      </c>
      <c r="AX47" s="142"/>
      <c r="AY47" s="769"/>
      <c r="AZ47" s="783"/>
    </row>
    <row r="48" spans="1:52" s="2" customFormat="1" ht="27.75" customHeight="1" hidden="1">
      <c r="A48" s="18"/>
      <c r="B48" s="72" t="s">
        <v>35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/>
      <c r="AA48" s="159"/>
      <c r="AB48" s="778"/>
      <c r="AC48" s="159"/>
      <c r="AD48" s="778"/>
      <c r="AE48" s="779"/>
      <c r="AF48" s="824"/>
      <c r="AG48" s="824"/>
      <c r="AH48" s="824"/>
      <c r="AI48" s="824"/>
      <c r="AJ48" s="824"/>
      <c r="AK48" s="824"/>
      <c r="AL48" s="824"/>
      <c r="AM48" s="824"/>
      <c r="AN48" s="824"/>
      <c r="AO48" s="824"/>
      <c r="AP48" s="824"/>
      <c r="AQ48" s="824"/>
      <c r="AR48" s="824"/>
      <c r="AS48" s="824"/>
      <c r="AT48" s="780"/>
      <c r="AU48" s="809">
        <f t="shared" si="2"/>
        <v>0</v>
      </c>
      <c r="AV48" s="142"/>
      <c r="AW48" s="809">
        <f t="shared" si="3"/>
        <v>0</v>
      </c>
      <c r="AX48" s="142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824"/>
      <c r="AG49" s="824"/>
      <c r="AH49" s="824"/>
      <c r="AI49" s="824"/>
      <c r="AJ49" s="824"/>
      <c r="AK49" s="824"/>
      <c r="AL49" s="824"/>
      <c r="AM49" s="824"/>
      <c r="AN49" s="824"/>
      <c r="AO49" s="824"/>
      <c r="AP49" s="824"/>
      <c r="AQ49" s="824"/>
      <c r="AR49" s="824"/>
      <c r="AS49" s="824"/>
      <c r="AT49" s="780"/>
      <c r="AU49" s="781">
        <f t="shared" si="2"/>
        <v>0</v>
      </c>
      <c r="AV49" s="142"/>
      <c r="AW49" s="809">
        <f t="shared" si="3"/>
        <v>0</v>
      </c>
      <c r="AX49" s="142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7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882"/>
      <c r="AG50" s="882"/>
      <c r="AH50" s="882"/>
      <c r="AI50" s="882"/>
      <c r="AJ50" s="882"/>
      <c r="AK50" s="824"/>
      <c r="AL50" s="824"/>
      <c r="AM50" s="882"/>
      <c r="AN50" s="882"/>
      <c r="AO50" s="882"/>
      <c r="AP50" s="882"/>
      <c r="AQ50" s="882"/>
      <c r="AR50" s="882"/>
      <c r="AS50" s="882"/>
      <c r="AT50" s="768"/>
      <c r="AU50" s="809">
        <f t="shared" si="2"/>
        <v>0</v>
      </c>
      <c r="AV50" s="142"/>
      <c r="AW50" s="809">
        <f t="shared" si="3"/>
        <v>0</v>
      </c>
      <c r="AX50" s="142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882"/>
      <c r="AG51" s="882"/>
      <c r="AH51" s="882"/>
      <c r="AI51" s="882"/>
      <c r="AJ51" s="882"/>
      <c r="AK51" s="882"/>
      <c r="AL51" s="882"/>
      <c r="AM51" s="882"/>
      <c r="AN51" s="882"/>
      <c r="AO51" s="882"/>
      <c r="AP51" s="882"/>
      <c r="AQ51" s="882"/>
      <c r="AR51" s="882"/>
      <c r="AS51" s="882"/>
      <c r="AT51" s="768"/>
      <c r="AU51" s="809">
        <f t="shared" si="2"/>
        <v>0</v>
      </c>
      <c r="AV51" s="142"/>
      <c r="AW51" s="809">
        <f t="shared" si="3"/>
        <v>0</v>
      </c>
      <c r="AX51" s="142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824"/>
      <c r="AG52" s="824"/>
      <c r="AH52" s="824"/>
      <c r="AI52" s="824"/>
      <c r="AJ52" s="824"/>
      <c r="AK52" s="824"/>
      <c r="AL52" s="824"/>
      <c r="AM52" s="824"/>
      <c r="AN52" s="824"/>
      <c r="AO52" s="824"/>
      <c r="AP52" s="824"/>
      <c r="AQ52" s="824"/>
      <c r="AR52" s="824"/>
      <c r="AS52" s="824"/>
      <c r="AT52" s="780"/>
      <c r="AU52" s="809">
        <f t="shared" si="2"/>
        <v>0</v>
      </c>
      <c r="AV52" s="142"/>
      <c r="AW52" s="809">
        <f t="shared" si="3"/>
        <v>0</v>
      </c>
      <c r="AX52" s="142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882"/>
      <c r="AG53" s="882"/>
      <c r="AH53" s="882"/>
      <c r="AI53" s="882"/>
      <c r="AJ53" s="882"/>
      <c r="AK53" s="882"/>
      <c r="AL53" s="882"/>
      <c r="AM53" s="882"/>
      <c r="AN53" s="882"/>
      <c r="AO53" s="882"/>
      <c r="AP53" s="882"/>
      <c r="AQ53" s="882"/>
      <c r="AR53" s="882"/>
      <c r="AS53" s="882"/>
      <c r="AT53" s="768"/>
      <c r="AU53" s="809">
        <f t="shared" si="2"/>
        <v>0</v>
      </c>
      <c r="AV53" s="142"/>
      <c r="AW53" s="809">
        <f t="shared" si="3"/>
        <v>0</v>
      </c>
      <c r="AX53" s="787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7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882"/>
      <c r="AG54" s="882"/>
      <c r="AH54" s="882"/>
      <c r="AI54" s="882"/>
      <c r="AJ54" s="882"/>
      <c r="AK54" s="882"/>
      <c r="AL54" s="882"/>
      <c r="AM54" s="882"/>
      <c r="AN54" s="882"/>
      <c r="AO54" s="882"/>
      <c r="AP54" s="882"/>
      <c r="AQ54" s="882"/>
      <c r="AR54" s="882"/>
      <c r="AS54" s="882"/>
      <c r="AT54" s="768"/>
      <c r="AU54" s="809">
        <f t="shared" si="2"/>
        <v>0</v>
      </c>
      <c r="AV54" s="142"/>
      <c r="AW54" s="809">
        <f t="shared" si="3"/>
        <v>0</v>
      </c>
      <c r="AX54" s="142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824"/>
      <c r="AG55" s="824"/>
      <c r="AH55" s="824"/>
      <c r="AI55" s="824"/>
      <c r="AJ55" s="824"/>
      <c r="AK55" s="824"/>
      <c r="AL55" s="824"/>
      <c r="AM55" s="824"/>
      <c r="AN55" s="824"/>
      <c r="AO55" s="824"/>
      <c r="AP55" s="824"/>
      <c r="AQ55" s="824"/>
      <c r="AR55" s="824"/>
      <c r="AS55" s="824"/>
      <c r="AT55" s="780"/>
      <c r="AU55" s="809">
        <f t="shared" si="2"/>
        <v>0</v>
      </c>
      <c r="AV55" s="142"/>
      <c r="AW55" s="809">
        <f t="shared" si="3"/>
        <v>0</v>
      </c>
      <c r="AX55" s="787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824"/>
      <c r="AG56" s="824"/>
      <c r="AH56" s="824"/>
      <c r="AI56" s="824"/>
      <c r="AJ56" s="824"/>
      <c r="AK56" s="824"/>
      <c r="AL56" s="824"/>
      <c r="AM56" s="824"/>
      <c r="AN56" s="824"/>
      <c r="AO56" s="824"/>
      <c r="AP56" s="824"/>
      <c r="AQ56" s="824"/>
      <c r="AR56" s="824"/>
      <c r="AS56" s="824"/>
      <c r="AT56" s="780"/>
      <c r="AU56" s="809">
        <f t="shared" si="2"/>
        <v>0</v>
      </c>
      <c r="AV56" s="142"/>
      <c r="AW56" s="809">
        <f t="shared" si="3"/>
        <v>0</v>
      </c>
      <c r="AX56" s="142"/>
      <c r="AY56" s="769"/>
      <c r="AZ56" s="783"/>
    </row>
    <row r="57" spans="1:52" s="2" customFormat="1" ht="28.5" customHeight="1" hidden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7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824"/>
      <c r="AG57" s="824"/>
      <c r="AH57" s="824"/>
      <c r="AI57" s="824"/>
      <c r="AJ57" s="824"/>
      <c r="AK57" s="824"/>
      <c r="AL57" s="824"/>
      <c r="AM57" s="824"/>
      <c r="AN57" s="824"/>
      <c r="AO57" s="824"/>
      <c r="AP57" s="824"/>
      <c r="AQ57" s="824"/>
      <c r="AR57" s="824"/>
      <c r="AS57" s="824"/>
      <c r="AT57" s="780"/>
      <c r="AU57" s="809">
        <f t="shared" si="2"/>
        <v>0</v>
      </c>
      <c r="AV57" s="142"/>
      <c r="AW57" s="809">
        <f t="shared" si="3"/>
        <v>0</v>
      </c>
      <c r="AX57" s="142"/>
      <c r="AY57" s="769"/>
      <c r="AZ57" s="783"/>
    </row>
    <row r="58" spans="1:52" s="2" customFormat="1" ht="27" customHeight="1" hidden="1" thickBot="1">
      <c r="A58" s="182"/>
      <c r="B58" s="898" t="s">
        <v>76</v>
      </c>
      <c r="C58" s="796"/>
      <c r="D58" s="790"/>
      <c r="E58" s="796"/>
      <c r="F58" s="790"/>
      <c r="G58" s="796"/>
      <c r="H58" s="790"/>
      <c r="I58" s="796"/>
      <c r="J58" s="790"/>
      <c r="K58" s="796"/>
      <c r="L58" s="790"/>
      <c r="M58" s="796"/>
      <c r="N58" s="790"/>
      <c r="O58" s="796"/>
      <c r="P58" s="790"/>
      <c r="Q58" s="796"/>
      <c r="R58" s="790"/>
      <c r="S58" s="796"/>
      <c r="T58" s="790"/>
      <c r="U58" s="796"/>
      <c r="V58" s="790"/>
      <c r="W58" s="796"/>
      <c r="X58" s="790"/>
      <c r="Y58" s="796"/>
      <c r="Z58" s="790"/>
      <c r="AA58" s="796"/>
      <c r="AB58" s="790"/>
      <c r="AC58" s="796"/>
      <c r="AD58" s="790"/>
      <c r="AE58" s="791"/>
      <c r="AF58" s="891"/>
      <c r="AG58" s="891"/>
      <c r="AH58" s="891"/>
      <c r="AI58" s="891"/>
      <c r="AJ58" s="891"/>
      <c r="AK58" s="891"/>
      <c r="AL58" s="891"/>
      <c r="AM58" s="891"/>
      <c r="AN58" s="891"/>
      <c r="AO58" s="891"/>
      <c r="AP58" s="891"/>
      <c r="AQ58" s="891"/>
      <c r="AR58" s="891"/>
      <c r="AS58" s="891"/>
      <c r="AT58" s="792"/>
      <c r="AU58" s="810"/>
      <c r="AV58" s="177"/>
      <c r="AW58" s="810"/>
      <c r="AX58" s="925"/>
      <c r="AY58" s="799"/>
      <c r="AZ58" s="800"/>
    </row>
    <row r="59" spans="1:52" s="2" customFormat="1" ht="27">
      <c r="A59" s="20"/>
      <c r="B59" s="897" t="s">
        <v>42</v>
      </c>
      <c r="C59" s="770"/>
      <c r="D59" s="771"/>
      <c r="E59" s="770"/>
      <c r="F59" s="771"/>
      <c r="G59" s="770"/>
      <c r="H59" s="771"/>
      <c r="I59" s="770"/>
      <c r="J59" s="771"/>
      <c r="K59" s="770"/>
      <c r="L59" s="771"/>
      <c r="M59" s="770"/>
      <c r="N59" s="771"/>
      <c r="O59" s="770"/>
      <c r="P59" s="771"/>
      <c r="Q59" s="770"/>
      <c r="R59" s="771"/>
      <c r="S59" s="770"/>
      <c r="T59" s="771"/>
      <c r="U59" s="770"/>
      <c r="V59" s="771"/>
      <c r="W59" s="770"/>
      <c r="X59" s="771"/>
      <c r="Y59" s="770"/>
      <c r="Z59" s="771"/>
      <c r="AA59" s="770"/>
      <c r="AB59" s="771"/>
      <c r="AC59" s="770"/>
      <c r="AD59" s="771"/>
      <c r="AE59" s="772"/>
      <c r="AF59" s="887"/>
      <c r="AG59" s="887"/>
      <c r="AH59" s="887"/>
      <c r="AI59" s="887"/>
      <c r="AJ59" s="887"/>
      <c r="AK59" s="887"/>
      <c r="AL59" s="887"/>
      <c r="AM59" s="887"/>
      <c r="AN59" s="887"/>
      <c r="AO59" s="887"/>
      <c r="AP59" s="887"/>
      <c r="AQ59" s="887"/>
      <c r="AR59" s="887"/>
      <c r="AS59" s="887"/>
      <c r="AT59" s="773"/>
      <c r="AU59" s="922"/>
      <c r="AV59" s="923"/>
      <c r="AW59" s="806"/>
      <c r="AX59" s="888"/>
      <c r="AY59" s="806"/>
      <c r="AZ59" s="888"/>
    </row>
    <row r="60" spans="1:52" s="2" customFormat="1" ht="27">
      <c r="A60" s="35"/>
      <c r="B60" s="72" t="s">
        <v>75</v>
      </c>
      <c r="C60" s="159">
        <v>14</v>
      </c>
      <c r="D60" s="778">
        <v>14</v>
      </c>
      <c r="E60" s="159">
        <v>9</v>
      </c>
      <c r="F60" s="778">
        <v>19</v>
      </c>
      <c r="G60" s="159">
        <v>2</v>
      </c>
      <c r="H60" s="778">
        <v>27</v>
      </c>
      <c r="I60" s="159">
        <v>5</v>
      </c>
      <c r="J60" s="778">
        <f>IF(I60&gt;0,IF(I60&gt;26,1,IF(I60&gt;2,28-I60,IF(I60=2,27,30))),0)</f>
        <v>23</v>
      </c>
      <c r="K60" s="159">
        <v>15</v>
      </c>
      <c r="L60" s="778">
        <f>IF(K60&gt;0,IF(K60&gt;26,1,IF(K60&gt;2,28-K60,IF(K60=2,27,30))),0)</f>
        <v>13</v>
      </c>
      <c r="M60" s="159">
        <v>7</v>
      </c>
      <c r="N60" s="778">
        <f>IF(M60&gt;0,IF(M60&gt;26,1,IF(M60&gt;2,28-M60,IF(M60=2,27,30))),0)</f>
        <v>21</v>
      </c>
      <c r="O60" s="159">
        <v>3</v>
      </c>
      <c r="P60" s="778">
        <f>IF(O60&gt;0,IF(O60&gt;26,1,IF(O60&gt;2,28-O60,IF(O60=2,27,30))),0)</f>
        <v>25</v>
      </c>
      <c r="Q60" s="159">
        <v>5</v>
      </c>
      <c r="R60" s="778">
        <v>22</v>
      </c>
      <c r="S60" s="159">
        <v>6</v>
      </c>
      <c r="T60" s="778">
        <f aca="true" t="shared" si="4" ref="T60:T69">IF(S60&gt;0,IF(S60&gt;26,1,IF(S60&gt;2,28-S60,IF(S60=2,27,30))),0)</f>
        <v>22</v>
      </c>
      <c r="U60" s="159">
        <v>1</v>
      </c>
      <c r="V60" s="778">
        <f aca="true" t="shared" si="5" ref="V60:V69">IF(U60&gt;0,IF(U60&gt;26,1,IF(U60&gt;2,28-U60,IF(U60=2,27,30))),0)</f>
        <v>30</v>
      </c>
      <c r="W60" s="159">
        <v>5</v>
      </c>
      <c r="X60" s="778">
        <f aca="true" t="shared" si="6" ref="X60:X73">IF(W60&gt;0,IF(W60&gt;26,1,IF(W60&gt;2,28-W60,IF(W60=2,27,30))),0)</f>
        <v>23</v>
      </c>
      <c r="Y60" s="87" t="s">
        <v>224</v>
      </c>
      <c r="Z60" s="778">
        <v>18.5</v>
      </c>
      <c r="AA60" s="87" t="s">
        <v>120</v>
      </c>
      <c r="AB60" s="778">
        <v>21.5</v>
      </c>
      <c r="AC60" s="159">
        <v>9</v>
      </c>
      <c r="AD60" s="778">
        <f>IF(AC60&gt;0,IF(AC60&gt;26,1,IF(AC60&gt;2,28-AC60,IF(AC60=2,27,30))),0)</f>
        <v>19</v>
      </c>
      <c r="AE60" s="779"/>
      <c r="AF60" s="824"/>
      <c r="AG60" s="824"/>
      <c r="AH60" s="824"/>
      <c r="AI60" s="824"/>
      <c r="AJ60" s="824"/>
      <c r="AK60" s="824"/>
      <c r="AL60" s="824"/>
      <c r="AM60" s="824"/>
      <c r="AN60" s="824"/>
      <c r="AO60" s="824"/>
      <c r="AP60" s="824"/>
      <c r="AQ60" s="824"/>
      <c r="AR60" s="824"/>
      <c r="AS60" s="824"/>
      <c r="AT60" s="780"/>
      <c r="AU60" s="781">
        <f aca="true" t="shared" si="7" ref="AU60:AU73">AW60</f>
        <v>298</v>
      </c>
      <c r="AV60" s="142">
        <f aca="true" t="shared" si="8" ref="AV60:AV73">_xlfn.RANK.EQ(AU60,$AU$60:$AU$94,0)</f>
        <v>1</v>
      </c>
      <c r="AW60" s="809">
        <f aca="true" t="shared" si="9" ref="AW60:AW73">D60+F60+H60+N60+J60+P60+R60+Z60+AB60+T60+L60+V60+X60+AF60+AD60+AJ60+AH60+AL60+AN60+AP60+AR60+AT60</f>
        <v>298</v>
      </c>
      <c r="AX60" s="139">
        <f>_xlfn.RANK.EQ(AW60,$AW$12:$AW$94,0)</f>
        <v>5</v>
      </c>
      <c r="AY60" s="769">
        <f aca="true" t="shared" si="10" ref="AY60:AY73">1+AY59</f>
        <v>1</v>
      </c>
      <c r="AZ60" s="783">
        <f>AZ45+1</f>
        <v>27</v>
      </c>
    </row>
    <row r="61" spans="1:52" s="2" customFormat="1" ht="27">
      <c r="A61" s="15"/>
      <c r="B61" s="72" t="s">
        <v>79</v>
      </c>
      <c r="C61" s="159">
        <v>6</v>
      </c>
      <c r="D61" s="778">
        <v>22</v>
      </c>
      <c r="E61" s="159">
        <v>14</v>
      </c>
      <c r="F61" s="778">
        <v>10</v>
      </c>
      <c r="G61" s="159">
        <v>1</v>
      </c>
      <c r="H61" s="778">
        <v>30</v>
      </c>
      <c r="I61" s="159">
        <v>7</v>
      </c>
      <c r="J61" s="778">
        <f>IF(I61&gt;0,IF(I61&gt;26,1,IF(I61&gt;2,28-I61,IF(I61=2,27,30))),0)</f>
        <v>21</v>
      </c>
      <c r="K61" s="159">
        <v>11</v>
      </c>
      <c r="L61" s="778">
        <f>IF(K61&gt;0,IF(K61&gt;26,1,IF(K61&gt;2,28-K61,IF(K61=2,27,30))),0)</f>
        <v>17</v>
      </c>
      <c r="M61" s="159">
        <v>11</v>
      </c>
      <c r="N61" s="778">
        <f>IF(M61&gt;0,IF(M61&gt;26,1,IF(M61&gt;2,28-M61,IF(M61=2,27,30))),0)</f>
        <v>17</v>
      </c>
      <c r="O61" s="159"/>
      <c r="P61" s="778">
        <f>IF(O61&gt;0,IF(O61&gt;26,1,IF(O61&gt;2,28-O61,IF(O61=2,27,30))),0)</f>
        <v>0</v>
      </c>
      <c r="Q61" s="159">
        <v>14</v>
      </c>
      <c r="R61" s="778">
        <v>11</v>
      </c>
      <c r="S61" s="159"/>
      <c r="T61" s="778">
        <f t="shared" si="4"/>
        <v>0</v>
      </c>
      <c r="U61" s="159"/>
      <c r="V61" s="778">
        <f t="shared" si="5"/>
        <v>0</v>
      </c>
      <c r="W61" s="159">
        <v>2</v>
      </c>
      <c r="X61" s="778">
        <f t="shared" si="6"/>
        <v>27</v>
      </c>
      <c r="Y61" s="159">
        <v>4</v>
      </c>
      <c r="Z61" s="778">
        <f>IF(Y61&gt;0,IF(Y61&gt;26,1,IF(Y61&gt;2,28-Y61,IF(Y61=2,27,30))),0)</f>
        <v>24</v>
      </c>
      <c r="AA61" s="159"/>
      <c r="AB61" s="778">
        <f aca="true" t="shared" si="11" ref="AB61:AB73">IF(AA61&gt;0,IF(AA61&gt;26,1,IF(AA61&gt;2,28-AA61,IF(AA61=2,27,30))),0)</f>
        <v>0</v>
      </c>
      <c r="AC61" s="159">
        <v>7</v>
      </c>
      <c r="AD61" s="778">
        <f>IF(AC61&gt;0,IF(AC61&gt;26,1,IF(AC61&gt;2,28-AC61,IF(AC61=2,27,30))),0)</f>
        <v>21</v>
      </c>
      <c r="AE61" s="779"/>
      <c r="AF61" s="824"/>
      <c r="AG61" s="824"/>
      <c r="AH61" s="824"/>
      <c r="AI61" s="824"/>
      <c r="AJ61" s="824"/>
      <c r="AK61" s="824"/>
      <c r="AL61" s="824"/>
      <c r="AM61" s="824"/>
      <c r="AN61" s="824"/>
      <c r="AO61" s="824"/>
      <c r="AP61" s="824"/>
      <c r="AQ61" s="824"/>
      <c r="AR61" s="824"/>
      <c r="AS61" s="824"/>
      <c r="AT61" s="780"/>
      <c r="AU61" s="781">
        <f t="shared" si="7"/>
        <v>200</v>
      </c>
      <c r="AV61" s="142">
        <f t="shared" si="8"/>
        <v>2</v>
      </c>
      <c r="AW61" s="809">
        <f t="shared" si="9"/>
        <v>200</v>
      </c>
      <c r="AX61" s="139">
        <f>_xlfn.RANK.EQ(AW61,$AW$12:$AW$94,0)</f>
        <v>10</v>
      </c>
      <c r="AY61" s="769">
        <f t="shared" si="10"/>
        <v>2</v>
      </c>
      <c r="AZ61" s="783">
        <f aca="true" t="shared" si="12" ref="AZ61:AZ73">AZ60+1</f>
        <v>28</v>
      </c>
    </row>
    <row r="62" spans="1:89" s="28" customFormat="1" ht="27.75" thickBot="1">
      <c r="A62" s="22"/>
      <c r="B62" s="73" t="s">
        <v>58</v>
      </c>
      <c r="C62" s="87">
        <v>18</v>
      </c>
      <c r="D62" s="86">
        <v>10</v>
      </c>
      <c r="E62" s="87" t="s">
        <v>100</v>
      </c>
      <c r="F62" s="90">
        <v>15</v>
      </c>
      <c r="G62" s="87" t="s">
        <v>93</v>
      </c>
      <c r="H62" s="90">
        <v>12</v>
      </c>
      <c r="I62" s="87"/>
      <c r="J62" s="90">
        <f>IF(I62&gt;0,IF(I62&gt;26,1,IF(I62&gt;2,28-I62,IF(I62=2,27,30))),0)</f>
        <v>0</v>
      </c>
      <c r="K62" s="159">
        <v>9</v>
      </c>
      <c r="L62" s="778">
        <f>IF(K62&gt;0,IF(K62&gt;26,1,IF(K62&gt;2,28-K62,IF(K62=2,27,30))),0)</f>
        <v>19</v>
      </c>
      <c r="M62" s="87"/>
      <c r="N62" s="778">
        <f>IF(M62&gt;0,IF(M62&gt;26,1,IF(M62&gt;2,28-M62,IF(M62=2,27,30))),0)</f>
        <v>0</v>
      </c>
      <c r="O62" s="159">
        <v>10</v>
      </c>
      <c r="P62" s="778">
        <f>IF(O62&gt;0,IF(O62&gt;26,1,IF(O62&gt;2,28-O62,IF(O62=2,27,30))),0)</f>
        <v>18</v>
      </c>
      <c r="Q62" s="159">
        <v>14</v>
      </c>
      <c r="R62" s="778">
        <v>11</v>
      </c>
      <c r="S62" s="159">
        <v>12</v>
      </c>
      <c r="T62" s="778">
        <f t="shared" si="4"/>
        <v>16</v>
      </c>
      <c r="U62" s="159">
        <v>12</v>
      </c>
      <c r="V62" s="778">
        <f t="shared" si="5"/>
        <v>16</v>
      </c>
      <c r="W62" s="159">
        <v>14</v>
      </c>
      <c r="X62" s="778">
        <f t="shared" si="6"/>
        <v>14</v>
      </c>
      <c r="Y62" s="87" t="s">
        <v>218</v>
      </c>
      <c r="Z62" s="778">
        <v>21.5</v>
      </c>
      <c r="AA62" s="87"/>
      <c r="AB62" s="778">
        <f t="shared" si="11"/>
        <v>0</v>
      </c>
      <c r="AC62" s="87"/>
      <c r="AD62" s="90">
        <f>IF(AC62&gt;0,IF(AC62&gt;26,1,IF(AC62&gt;2,28-AC62,IF(AC62=2,27,30))),0)</f>
        <v>0</v>
      </c>
      <c r="AE62" s="82"/>
      <c r="AF62" s="883"/>
      <c r="AG62" s="883"/>
      <c r="AH62" s="883"/>
      <c r="AI62" s="881"/>
      <c r="AJ62" s="883"/>
      <c r="AK62" s="881"/>
      <c r="AL62" s="883"/>
      <c r="AM62" s="883"/>
      <c r="AN62" s="883"/>
      <c r="AO62" s="883"/>
      <c r="AP62" s="883"/>
      <c r="AQ62" s="883"/>
      <c r="AR62" s="883"/>
      <c r="AS62" s="883"/>
      <c r="AT62" s="108"/>
      <c r="AU62" s="819">
        <f t="shared" si="7"/>
        <v>152.5</v>
      </c>
      <c r="AV62" s="142">
        <f t="shared" si="8"/>
        <v>3</v>
      </c>
      <c r="AW62" s="818">
        <f t="shared" si="9"/>
        <v>152.5</v>
      </c>
      <c r="AX62" s="139">
        <f>_xlfn.RANK.EQ(AW62,$AW$12:$AW$94,0)</f>
        <v>12</v>
      </c>
      <c r="AY62" s="769">
        <f t="shared" si="10"/>
        <v>3</v>
      </c>
      <c r="AZ62" s="783">
        <f t="shared" si="12"/>
        <v>29</v>
      </c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s="2" customFormat="1" ht="27">
      <c r="A63" s="825"/>
      <c r="B63" s="77" t="s">
        <v>183</v>
      </c>
      <c r="C63" s="159">
        <v>10</v>
      </c>
      <c r="D63" s="778">
        <v>18</v>
      </c>
      <c r="E63" s="159"/>
      <c r="F63" s="778"/>
      <c r="G63" s="159"/>
      <c r="H63" s="778"/>
      <c r="I63" s="159">
        <v>6</v>
      </c>
      <c r="J63" s="778">
        <f>IF(I63&gt;0,IF(I63&gt;26,1,IF(I63&gt;2,28-I63,IF(I63=2,27,30))),0)</f>
        <v>22</v>
      </c>
      <c r="K63" s="159">
        <v>19</v>
      </c>
      <c r="L63" s="778">
        <f>IF(K63&gt;0,IF(K63&gt;26,1,IF(K63&gt;2,28-K63,IF(K63=2,27,30))),0)</f>
        <v>9</v>
      </c>
      <c r="M63" s="159">
        <v>2</v>
      </c>
      <c r="N63" s="778">
        <f>IF(M63&gt;0,IF(M63&gt;26,1,IF(M63&gt;2,28-M63,IF(M63=2,27,30))),0)</f>
        <v>27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4"/>
        <v>0</v>
      </c>
      <c r="U63" s="159"/>
      <c r="V63" s="778">
        <f t="shared" si="5"/>
        <v>0</v>
      </c>
      <c r="W63" s="159">
        <v>10</v>
      </c>
      <c r="X63" s="778">
        <f t="shared" si="6"/>
        <v>18</v>
      </c>
      <c r="Y63" s="87" t="s">
        <v>268</v>
      </c>
      <c r="Z63" s="778">
        <v>15</v>
      </c>
      <c r="AA63" s="87" t="s">
        <v>238</v>
      </c>
      <c r="AB63" s="778">
        <v>0</v>
      </c>
      <c r="AC63" s="159"/>
      <c r="AD63" s="778">
        <f>IF(AC63&gt;0,IF(AC63&gt;26,1,IF(AC63&gt;2,28-AC63,IF(AC63=2,27,30))),0)</f>
        <v>0</v>
      </c>
      <c r="AE63" s="779"/>
      <c r="AF63" s="824"/>
      <c r="AG63" s="824"/>
      <c r="AH63" s="824"/>
      <c r="AI63" s="824"/>
      <c r="AJ63" s="824"/>
      <c r="AK63" s="824"/>
      <c r="AL63" s="824"/>
      <c r="AM63" s="824"/>
      <c r="AN63" s="824"/>
      <c r="AO63" s="824"/>
      <c r="AP63" s="824"/>
      <c r="AQ63" s="824"/>
      <c r="AR63" s="824"/>
      <c r="AS63" s="824"/>
      <c r="AT63" s="780"/>
      <c r="AU63" s="809">
        <f t="shared" si="7"/>
        <v>109</v>
      </c>
      <c r="AV63" s="142">
        <f t="shared" si="8"/>
        <v>4</v>
      </c>
      <c r="AW63" s="809">
        <f t="shared" si="9"/>
        <v>109</v>
      </c>
      <c r="AX63" s="139">
        <f>_xlfn.RANK.EQ(AW63,$AW$12:$AW$94,0)</f>
        <v>14</v>
      </c>
      <c r="AY63" s="769">
        <f t="shared" si="10"/>
        <v>4</v>
      </c>
      <c r="AZ63" s="783">
        <f t="shared" si="12"/>
        <v>30</v>
      </c>
      <c r="BA63" s="16"/>
      <c r="CF63" s="28"/>
      <c r="CG63" s="28"/>
      <c r="CH63" s="28"/>
      <c r="CI63" s="28"/>
      <c r="CJ63" s="28"/>
      <c r="CK63" s="28"/>
    </row>
    <row r="64" spans="1:52" s="2" customFormat="1" ht="27">
      <c r="A64" s="21"/>
      <c r="B64" s="72" t="s">
        <v>69</v>
      </c>
      <c r="C64" s="159">
        <v>12</v>
      </c>
      <c r="D64" s="778">
        <v>16</v>
      </c>
      <c r="E64" s="159">
        <v>16</v>
      </c>
      <c r="F64" s="778">
        <v>12</v>
      </c>
      <c r="G64" s="159">
        <v>9</v>
      </c>
      <c r="H64" s="778">
        <v>19</v>
      </c>
      <c r="I64" s="159"/>
      <c r="J64" s="778">
        <f>IF(I64&gt;0,IF(I64&gt;26,1,IF(I64&gt;2,28-I64,IF(I64=2,27,30))),0)</f>
        <v>0</v>
      </c>
      <c r="K64" s="159">
        <v>18</v>
      </c>
      <c r="L64" s="778">
        <f>IF(K64&gt;0,IF(K64&gt;26,1,IF(K64&gt;2,28-K64,IF(K64=2,27,30))),0)</f>
        <v>10</v>
      </c>
      <c r="M64" s="159">
        <v>13</v>
      </c>
      <c r="N64" s="778">
        <f>IF(M64&gt;0,IF(M64&gt;26,1,IF(M64&gt;2,28-M64,IF(M64=2,27,30))),0)</f>
        <v>15</v>
      </c>
      <c r="O64" s="159"/>
      <c r="P64" s="778">
        <f>IF(O64&gt;0,IF(O64&gt;26,1,IF(O64&gt;2,28-O64,IF(O64=2,27,30))),0)</f>
        <v>0</v>
      </c>
      <c r="Q64" s="159"/>
      <c r="R64" s="778">
        <f>IF(Q64&gt;0,IF(Q64&gt;26,1,IF(Q64&gt;2,28-Q64,IF(Q64=2,27,30))),0)</f>
        <v>0</v>
      </c>
      <c r="S64" s="159"/>
      <c r="T64" s="778">
        <f t="shared" si="4"/>
        <v>0</v>
      </c>
      <c r="U64" s="159"/>
      <c r="V64" s="778">
        <f t="shared" si="5"/>
        <v>0</v>
      </c>
      <c r="W64" s="159">
        <v>17</v>
      </c>
      <c r="X64" s="778">
        <f t="shared" si="6"/>
        <v>11</v>
      </c>
      <c r="Y64" s="87" t="s">
        <v>224</v>
      </c>
      <c r="Z64" s="778">
        <v>18.5</v>
      </c>
      <c r="AA64" s="159"/>
      <c r="AB64" s="778">
        <f t="shared" si="11"/>
        <v>0</v>
      </c>
      <c r="AC64" s="159"/>
      <c r="AD64" s="778">
        <f>IF(AC64&gt;0,IF(AC64&gt;26,1,IF(AC64&gt;2,28-AC64,IF(AC64=2,27,30))),0)</f>
        <v>0</v>
      </c>
      <c r="AE64" s="779"/>
      <c r="AF64" s="824"/>
      <c r="AG64" s="824"/>
      <c r="AH64" s="824"/>
      <c r="AI64" s="824"/>
      <c r="AJ64" s="824"/>
      <c r="AK64" s="824"/>
      <c r="AL64" s="824"/>
      <c r="AM64" s="824"/>
      <c r="AN64" s="824"/>
      <c r="AO64" s="824"/>
      <c r="AP64" s="824"/>
      <c r="AQ64" s="824"/>
      <c r="AR64" s="824"/>
      <c r="AS64" s="824"/>
      <c r="AT64" s="780"/>
      <c r="AU64" s="781">
        <f t="shared" si="7"/>
        <v>101.5</v>
      </c>
      <c r="AV64" s="142">
        <f t="shared" si="8"/>
        <v>5</v>
      </c>
      <c r="AW64" s="809">
        <f t="shared" si="9"/>
        <v>101.5</v>
      </c>
      <c r="AX64" s="142">
        <f>_xlfn.RANK.EQ(AW64,$AW$12:$AW$94,0)</f>
        <v>15</v>
      </c>
      <c r="AY64" s="769">
        <f t="shared" si="10"/>
        <v>5</v>
      </c>
      <c r="AZ64" s="783">
        <f t="shared" si="12"/>
        <v>31</v>
      </c>
    </row>
    <row r="65" spans="1:52" s="2" customFormat="1" ht="27">
      <c r="A65" s="21"/>
      <c r="B65" s="72" t="s">
        <v>266</v>
      </c>
      <c r="C65" s="87"/>
      <c r="D65" s="86"/>
      <c r="E65" s="87"/>
      <c r="F65" s="90"/>
      <c r="G65" s="89"/>
      <c r="H65" s="90"/>
      <c r="I65" s="87"/>
      <c r="J65" s="90"/>
      <c r="K65" s="159"/>
      <c r="L65" s="90"/>
      <c r="M65" s="87"/>
      <c r="N65" s="90"/>
      <c r="O65" s="87"/>
      <c r="P65" s="90"/>
      <c r="Q65" s="159">
        <v>14</v>
      </c>
      <c r="R65" s="778">
        <v>4</v>
      </c>
      <c r="S65" s="159">
        <v>11</v>
      </c>
      <c r="T65" s="778">
        <f t="shared" si="4"/>
        <v>17</v>
      </c>
      <c r="U65" s="159">
        <v>11</v>
      </c>
      <c r="V65" s="778">
        <f t="shared" si="5"/>
        <v>17</v>
      </c>
      <c r="W65" s="159">
        <v>18</v>
      </c>
      <c r="X65" s="778">
        <f t="shared" si="6"/>
        <v>10</v>
      </c>
      <c r="Y65" s="87" t="s">
        <v>175</v>
      </c>
      <c r="Z65" s="778">
        <v>19.5</v>
      </c>
      <c r="AA65" s="159">
        <v>10</v>
      </c>
      <c r="AB65" s="778">
        <f t="shared" si="11"/>
        <v>18</v>
      </c>
      <c r="AC65" s="129"/>
      <c r="AD65" s="90"/>
      <c r="AE65" s="82"/>
      <c r="AF65" s="885"/>
      <c r="AG65" s="885"/>
      <c r="AH65" s="885"/>
      <c r="AI65" s="881"/>
      <c r="AJ65" s="885"/>
      <c r="AK65" s="883"/>
      <c r="AL65" s="883"/>
      <c r="AM65" s="883"/>
      <c r="AN65" s="883"/>
      <c r="AO65" s="885"/>
      <c r="AP65" s="885"/>
      <c r="AQ65" s="885"/>
      <c r="AR65" s="885"/>
      <c r="AS65" s="885"/>
      <c r="AT65" s="113"/>
      <c r="AU65" s="819">
        <f t="shared" si="7"/>
        <v>85.5</v>
      </c>
      <c r="AV65" s="142">
        <f t="shared" si="8"/>
        <v>6</v>
      </c>
      <c r="AW65" s="818">
        <f t="shared" si="9"/>
        <v>85.5</v>
      </c>
      <c r="AX65" s="139">
        <f>_xlfn.RANK.EQ(AW65,$AW$12:$AW$94,0)</f>
        <v>17</v>
      </c>
      <c r="AY65" s="769">
        <f t="shared" si="10"/>
        <v>6</v>
      </c>
      <c r="AZ65" s="783">
        <f t="shared" si="12"/>
        <v>32</v>
      </c>
    </row>
    <row r="66" spans="1:52" s="2" customFormat="1" ht="27">
      <c r="A66" s="21"/>
      <c r="B66" s="70" t="s">
        <v>252</v>
      </c>
      <c r="C66" s="159">
        <v>7</v>
      </c>
      <c r="D66" s="778">
        <v>21</v>
      </c>
      <c r="E66" s="159">
        <v>18</v>
      </c>
      <c r="F66" s="778">
        <v>10</v>
      </c>
      <c r="G66" s="159"/>
      <c r="H66" s="778"/>
      <c r="I66" s="159"/>
      <c r="J66" s="778">
        <f>IF(I66&gt;0,IF(I66&gt;26,1,IF(I66&gt;2,28-I66,IF(I66=2,27,30))),0)</f>
        <v>0</v>
      </c>
      <c r="K66" s="159"/>
      <c r="L66" s="778">
        <f>IF(K66&gt;0,IF(K66&gt;26,1,IF(K66&gt;2,28-K66,IF(K66=2,27,30))),0)</f>
        <v>0</v>
      </c>
      <c r="M66" s="159"/>
      <c r="N66" s="778">
        <f>IF(M66&gt;0,IF(M66&gt;26,1,IF(M66&gt;2,28-M66,IF(M66=2,27,30))),0)</f>
        <v>0</v>
      </c>
      <c r="O66" s="159"/>
      <c r="P66" s="778">
        <f>IF(O66&gt;0,IF(O66&gt;26,1,IF(O66&gt;2,28-O66,IF(O66=2,27,30))),0)</f>
        <v>0</v>
      </c>
      <c r="Q66" s="159">
        <v>14</v>
      </c>
      <c r="R66" s="778">
        <v>4</v>
      </c>
      <c r="S66" s="159"/>
      <c r="T66" s="778">
        <f t="shared" si="4"/>
        <v>0</v>
      </c>
      <c r="U66" s="159"/>
      <c r="V66" s="778">
        <f t="shared" si="5"/>
        <v>0</v>
      </c>
      <c r="W66" s="159">
        <v>19</v>
      </c>
      <c r="X66" s="778">
        <f t="shared" si="6"/>
        <v>9</v>
      </c>
      <c r="Y66" s="159" t="s">
        <v>269</v>
      </c>
      <c r="Z66" s="778">
        <v>12</v>
      </c>
      <c r="AA66" s="159"/>
      <c r="AB66" s="778">
        <f t="shared" si="11"/>
        <v>0</v>
      </c>
      <c r="AC66" s="159"/>
      <c r="AD66" s="778">
        <f>IF(AC66&gt;0,IF(AC66&gt;26,1,IF(AC66&gt;2,28-AC66,IF(AC66=2,27,30))),0)</f>
        <v>0</v>
      </c>
      <c r="AE66" s="779"/>
      <c r="AF66" s="824"/>
      <c r="AG66" s="824"/>
      <c r="AH66" s="824"/>
      <c r="AI66" s="824"/>
      <c r="AJ66" s="824"/>
      <c r="AK66" s="824"/>
      <c r="AL66" s="824"/>
      <c r="AM66" s="824"/>
      <c r="AN66" s="824"/>
      <c r="AO66" s="824"/>
      <c r="AP66" s="824"/>
      <c r="AQ66" s="824"/>
      <c r="AR66" s="824"/>
      <c r="AS66" s="824"/>
      <c r="AT66" s="780"/>
      <c r="AU66" s="781">
        <f t="shared" si="7"/>
        <v>56</v>
      </c>
      <c r="AV66" s="142">
        <f t="shared" si="8"/>
        <v>7</v>
      </c>
      <c r="AW66" s="809">
        <f t="shared" si="9"/>
        <v>56</v>
      </c>
      <c r="AX66" s="142">
        <f>_xlfn.RANK.EQ(AW66,$AW$12:$AW$94,0)</f>
        <v>20</v>
      </c>
      <c r="AY66" s="769">
        <f t="shared" si="10"/>
        <v>7</v>
      </c>
      <c r="AZ66" s="783">
        <f t="shared" si="12"/>
        <v>33</v>
      </c>
    </row>
    <row r="67" spans="1:52" s="2" customFormat="1" ht="29.25" customHeight="1">
      <c r="A67" s="15"/>
      <c r="B67" s="74" t="s">
        <v>44</v>
      </c>
      <c r="C67" s="87"/>
      <c r="D67" s="86"/>
      <c r="E67" s="87" t="s">
        <v>83</v>
      </c>
      <c r="F67" s="90">
        <v>9</v>
      </c>
      <c r="G67" s="87"/>
      <c r="H67" s="90"/>
      <c r="I67" s="87"/>
      <c r="J67" s="90">
        <f>IF(I67&gt;0,IF(I67&gt;26,1,IF(I67&gt;2,28-I67,IF(I67=2,27,30))),0)</f>
        <v>0</v>
      </c>
      <c r="K67" s="159">
        <v>3</v>
      </c>
      <c r="L67" s="778">
        <f>IF(K67&gt;0,IF(K67&gt;26,1,IF(K67&gt;2,28-K67,IF(K67=2,27,30))),0)</f>
        <v>25</v>
      </c>
      <c r="M67" s="159">
        <v>8</v>
      </c>
      <c r="N67" s="778">
        <v>5</v>
      </c>
      <c r="O67" s="87"/>
      <c r="P67" s="778">
        <f>IF(O67&gt;0,IF(O67&gt;26,1,IF(O67&gt;2,28-O67,IF(O67=2,27,30))),0)</f>
        <v>0</v>
      </c>
      <c r="Q67" s="87"/>
      <c r="R67" s="778">
        <f>IF(Q67&gt;0,IF(Q67&gt;26,1,IF(Q67&gt;2,28-Q67,IF(Q67=2,27,30))),0)</f>
        <v>0</v>
      </c>
      <c r="S67" s="87"/>
      <c r="T67" s="778">
        <f t="shared" si="4"/>
        <v>0</v>
      </c>
      <c r="U67" s="87"/>
      <c r="V67" s="778">
        <f t="shared" si="5"/>
        <v>0</v>
      </c>
      <c r="W67" s="159"/>
      <c r="X67" s="778">
        <f t="shared" si="6"/>
        <v>0</v>
      </c>
      <c r="Y67" s="87"/>
      <c r="Z67" s="778">
        <f aca="true" t="shared" si="13" ref="Z67:Z73">IF(Y67&gt;0,IF(Y67&gt;26,1,IF(Y67&gt;2,28-Y67,IF(Y67=2,27,30))),0)</f>
        <v>0</v>
      </c>
      <c r="AA67" s="87"/>
      <c r="AB67" s="778">
        <f t="shared" si="11"/>
        <v>0</v>
      </c>
      <c r="AC67" s="87"/>
      <c r="AD67" s="90">
        <f>IF(AC67&gt;0,IF(AC67&gt;26,1,IF(AC67&gt;2,28-AC67,IF(AC67=2,27,30))),0)</f>
        <v>0</v>
      </c>
      <c r="AE67" s="82"/>
      <c r="AF67" s="883"/>
      <c r="AG67" s="883"/>
      <c r="AH67" s="883"/>
      <c r="AI67" s="881"/>
      <c r="AJ67" s="883"/>
      <c r="AK67" s="881"/>
      <c r="AL67" s="883"/>
      <c r="AM67" s="883"/>
      <c r="AN67" s="883"/>
      <c r="AO67" s="883"/>
      <c r="AP67" s="883"/>
      <c r="AQ67" s="883"/>
      <c r="AR67" s="883"/>
      <c r="AS67" s="883"/>
      <c r="AT67" s="108"/>
      <c r="AU67" s="819">
        <f t="shared" si="7"/>
        <v>39</v>
      </c>
      <c r="AV67" s="142">
        <f t="shared" si="8"/>
        <v>8</v>
      </c>
      <c r="AW67" s="818">
        <f t="shared" si="9"/>
        <v>39</v>
      </c>
      <c r="AX67" s="139">
        <f>_xlfn.RANK.EQ(AW67,$AW$12:$AW$94,0)</f>
        <v>26</v>
      </c>
      <c r="AY67" s="769">
        <f t="shared" si="10"/>
        <v>8</v>
      </c>
      <c r="AZ67" s="783">
        <f t="shared" si="12"/>
        <v>34</v>
      </c>
    </row>
    <row r="68" spans="1:52" s="2" customFormat="1" ht="27.75" customHeight="1" thickBot="1">
      <c r="A68" s="56"/>
      <c r="B68" s="72" t="s">
        <v>262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159">
        <v>14</v>
      </c>
      <c r="R68" s="778">
        <v>3</v>
      </c>
      <c r="S68" s="87"/>
      <c r="T68" s="778">
        <f t="shared" si="4"/>
        <v>0</v>
      </c>
      <c r="U68" s="87"/>
      <c r="V68" s="778">
        <f t="shared" si="5"/>
        <v>0</v>
      </c>
      <c r="W68" s="159"/>
      <c r="X68" s="778">
        <f t="shared" si="6"/>
        <v>0</v>
      </c>
      <c r="Y68" s="87"/>
      <c r="Z68" s="778">
        <f t="shared" si="13"/>
        <v>0</v>
      </c>
      <c r="AA68" s="87"/>
      <c r="AB68" s="778">
        <f t="shared" si="11"/>
        <v>0</v>
      </c>
      <c r="AC68" s="129"/>
      <c r="AD68" s="90"/>
      <c r="AE68" s="82"/>
      <c r="AF68" s="885"/>
      <c r="AG68" s="885"/>
      <c r="AH68" s="885"/>
      <c r="AI68" s="881"/>
      <c r="AJ68" s="885"/>
      <c r="AK68" s="883"/>
      <c r="AL68" s="883"/>
      <c r="AM68" s="883"/>
      <c r="AN68" s="883"/>
      <c r="AO68" s="885"/>
      <c r="AP68" s="885"/>
      <c r="AQ68" s="885"/>
      <c r="AR68" s="885"/>
      <c r="AS68" s="885"/>
      <c r="AT68" s="113"/>
      <c r="AU68" s="819">
        <f t="shared" si="7"/>
        <v>18</v>
      </c>
      <c r="AV68" s="142">
        <f t="shared" si="8"/>
        <v>9</v>
      </c>
      <c r="AW68" s="818">
        <f t="shared" si="9"/>
        <v>18</v>
      </c>
      <c r="AX68" s="139">
        <f>_xlfn.RANK.EQ(AW68,$AW$12:$AW$94,0)</f>
        <v>33</v>
      </c>
      <c r="AY68" s="769">
        <f t="shared" si="10"/>
        <v>9</v>
      </c>
      <c r="AZ68" s="783">
        <f t="shared" si="12"/>
        <v>35</v>
      </c>
    </row>
    <row r="69" spans="1:52" s="2" customFormat="1" ht="27.75" customHeight="1" thickBot="1">
      <c r="A69" s="56"/>
      <c r="B69" s="72" t="s">
        <v>255</v>
      </c>
      <c r="C69" s="87"/>
      <c r="D69" s="86"/>
      <c r="E69" s="87"/>
      <c r="F69" s="90"/>
      <c r="G69" s="89"/>
      <c r="H69" s="90"/>
      <c r="I69" s="87"/>
      <c r="J69" s="90"/>
      <c r="K69" s="159">
        <v>1</v>
      </c>
      <c r="L69" s="778">
        <v>15</v>
      </c>
      <c r="M69" s="87"/>
      <c r="N69" s="778">
        <f>IF(M69&gt;0,IF(M69&gt;26,1,IF(M69&gt;2,28-M69,IF(M69=2,27,30))),0)</f>
        <v>0</v>
      </c>
      <c r="O69" s="87"/>
      <c r="P69" s="778">
        <f>IF(O69&gt;0,IF(O69&gt;26,1,IF(O69&gt;2,28-O69,IF(O69=2,27,30))),0)</f>
        <v>0</v>
      </c>
      <c r="Q69" s="87"/>
      <c r="R69" s="778">
        <f>IF(Q69&gt;0,IF(Q69&gt;26,1,IF(Q69&gt;2,28-Q69,IF(Q69=2,27,30))),0)</f>
        <v>0</v>
      </c>
      <c r="S69" s="87"/>
      <c r="T69" s="778">
        <f t="shared" si="4"/>
        <v>0</v>
      </c>
      <c r="U69" s="87"/>
      <c r="V69" s="778">
        <f t="shared" si="5"/>
        <v>0</v>
      </c>
      <c r="W69" s="159"/>
      <c r="X69" s="778">
        <f t="shared" si="6"/>
        <v>0</v>
      </c>
      <c r="Y69" s="87"/>
      <c r="Z69" s="778">
        <f t="shared" si="13"/>
        <v>0</v>
      </c>
      <c r="AA69" s="87"/>
      <c r="AB69" s="778">
        <f t="shared" si="11"/>
        <v>0</v>
      </c>
      <c r="AC69" s="129"/>
      <c r="AD69" s="90"/>
      <c r="AE69" s="82"/>
      <c r="AF69" s="885"/>
      <c r="AG69" s="885"/>
      <c r="AH69" s="885"/>
      <c r="AI69" s="881"/>
      <c r="AJ69" s="885"/>
      <c r="AK69" s="883"/>
      <c r="AL69" s="883"/>
      <c r="AM69" s="883"/>
      <c r="AN69" s="883"/>
      <c r="AO69" s="885"/>
      <c r="AP69" s="885"/>
      <c r="AQ69" s="885"/>
      <c r="AR69" s="885"/>
      <c r="AS69" s="885"/>
      <c r="AT69" s="113"/>
      <c r="AU69" s="819">
        <f t="shared" si="7"/>
        <v>15</v>
      </c>
      <c r="AV69" s="142">
        <f t="shared" si="8"/>
        <v>10</v>
      </c>
      <c r="AW69" s="818">
        <f t="shared" si="9"/>
        <v>15</v>
      </c>
      <c r="AX69" s="139">
        <f>_xlfn.RANK.EQ(AW69,$AW$12:$AW$94,0)</f>
        <v>34</v>
      </c>
      <c r="AY69" s="769">
        <f t="shared" si="10"/>
        <v>10</v>
      </c>
      <c r="AZ69" s="783">
        <f t="shared" si="12"/>
        <v>36</v>
      </c>
    </row>
    <row r="70" spans="1:52" s="2" customFormat="1" ht="27.75" customHeight="1" thickBot="1">
      <c r="A70" s="832"/>
      <c r="B70" s="74" t="s">
        <v>185</v>
      </c>
      <c r="C70" s="91"/>
      <c r="D70" s="92"/>
      <c r="E70" s="91"/>
      <c r="F70" s="92"/>
      <c r="G70" s="91"/>
      <c r="H70" s="92"/>
      <c r="I70" s="91"/>
      <c r="J70" s="92"/>
      <c r="K70" s="785"/>
      <c r="L70" s="92"/>
      <c r="M70" s="102"/>
      <c r="N70" s="92"/>
      <c r="O70" s="91"/>
      <c r="P70" s="92"/>
      <c r="Q70" s="87"/>
      <c r="R70" s="90"/>
      <c r="S70" s="829"/>
      <c r="T70" s="90"/>
      <c r="U70" s="102"/>
      <c r="V70" s="90"/>
      <c r="W70" s="159">
        <v>13</v>
      </c>
      <c r="X70" s="778">
        <f t="shared" si="6"/>
        <v>15</v>
      </c>
      <c r="Y70" s="102"/>
      <c r="Z70" s="778">
        <f t="shared" si="13"/>
        <v>0</v>
      </c>
      <c r="AA70" s="91"/>
      <c r="AB70" s="778">
        <f t="shared" si="11"/>
        <v>0</v>
      </c>
      <c r="AC70" s="91"/>
      <c r="AD70" s="92"/>
      <c r="AE70" s="65"/>
      <c r="AF70" s="886"/>
      <c r="AG70" s="886"/>
      <c r="AH70" s="886"/>
      <c r="AI70" s="886"/>
      <c r="AJ70" s="886"/>
      <c r="AK70" s="884"/>
      <c r="AL70" s="883"/>
      <c r="AM70" s="886"/>
      <c r="AN70" s="886"/>
      <c r="AO70" s="886"/>
      <c r="AP70" s="886"/>
      <c r="AQ70" s="886"/>
      <c r="AR70" s="886"/>
      <c r="AS70" s="886"/>
      <c r="AT70" s="64"/>
      <c r="AU70" s="819">
        <f t="shared" si="7"/>
        <v>15</v>
      </c>
      <c r="AV70" s="142">
        <f t="shared" si="8"/>
        <v>10</v>
      </c>
      <c r="AW70" s="818">
        <f t="shared" si="9"/>
        <v>15</v>
      </c>
      <c r="AX70" s="139">
        <f>_xlfn.RANK.EQ(AW70,$AW$12:$AW$94,0)</f>
        <v>34</v>
      </c>
      <c r="AY70" s="769">
        <f t="shared" si="10"/>
        <v>11</v>
      </c>
      <c r="AZ70" s="783">
        <f t="shared" si="12"/>
        <v>37</v>
      </c>
    </row>
    <row r="71" spans="1:52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 t="shared" si="6"/>
        <v>0</v>
      </c>
      <c r="Y71" s="87"/>
      <c r="Z71" s="778">
        <f t="shared" si="13"/>
        <v>0</v>
      </c>
      <c r="AA71" s="87"/>
      <c r="AB71" s="778">
        <f t="shared" si="11"/>
        <v>0</v>
      </c>
      <c r="AC71" s="87"/>
      <c r="AD71" s="90">
        <f>IF(AC71&gt;0,IF(AC71&gt;26,1,IF(AC71&gt;2,28-AC71,IF(AC71=2,27,30))),0)</f>
        <v>0</v>
      </c>
      <c r="AE71" s="82"/>
      <c r="AF71" s="883"/>
      <c r="AG71" s="883"/>
      <c r="AH71" s="883"/>
      <c r="AI71" s="881"/>
      <c r="AJ71" s="883"/>
      <c r="AK71" s="881"/>
      <c r="AL71" s="883"/>
      <c r="AM71" s="883"/>
      <c r="AN71" s="883"/>
      <c r="AO71" s="883"/>
      <c r="AP71" s="883"/>
      <c r="AQ71" s="883"/>
      <c r="AR71" s="883"/>
      <c r="AS71" s="883"/>
      <c r="AT71" s="108"/>
      <c r="AU71" s="819">
        <f t="shared" si="7"/>
        <v>11</v>
      </c>
      <c r="AV71" s="142">
        <f t="shared" si="8"/>
        <v>12</v>
      </c>
      <c r="AW71" s="818">
        <f t="shared" si="9"/>
        <v>11</v>
      </c>
      <c r="AX71" s="139">
        <f>_xlfn.RANK.EQ(AW71,$AW$12:$AW$94,0)</f>
        <v>37</v>
      </c>
      <c r="AY71" s="769">
        <f t="shared" si="10"/>
        <v>12</v>
      </c>
      <c r="AZ71" s="783">
        <f t="shared" si="12"/>
        <v>38</v>
      </c>
    </row>
    <row r="72" spans="1:52" s="2" customFormat="1" ht="27" customHeight="1">
      <c r="A72" s="24"/>
      <c r="B72" s="78" t="s">
        <v>258</v>
      </c>
      <c r="C72" s="89"/>
      <c r="D72" s="90"/>
      <c r="E72" s="87"/>
      <c r="F72" s="90"/>
      <c r="G72" s="87"/>
      <c r="H72" s="90"/>
      <c r="I72" s="87"/>
      <c r="J72" s="90"/>
      <c r="K72" s="159"/>
      <c r="L72" s="90"/>
      <c r="M72" s="159">
        <v>8</v>
      </c>
      <c r="N72" s="778">
        <v>5</v>
      </c>
      <c r="O72" s="87"/>
      <c r="P72" s="778">
        <f>IF(O72&gt;0,IF(O72&gt;26,1,IF(O72&gt;2,28-O72,IF(O72=2,27,30))),0)</f>
        <v>0</v>
      </c>
      <c r="Q72" s="87"/>
      <c r="R72" s="778">
        <f>IF(Q72&gt;0,IF(Q72&gt;26,1,IF(Q72&gt;2,28-Q72,IF(Q72=2,27,30))),0)</f>
        <v>0</v>
      </c>
      <c r="S72" s="87"/>
      <c r="T72" s="778">
        <f>IF(S72&gt;0,IF(S72&gt;26,1,IF(S72&gt;2,28-S72,IF(S72=2,27,30))),0)</f>
        <v>0</v>
      </c>
      <c r="U72" s="89"/>
      <c r="V72" s="778">
        <f>IF(U72&gt;0,IF(U72&gt;26,1,IF(U72&gt;2,28-U72,IF(U72=2,27,30))),0)</f>
        <v>0</v>
      </c>
      <c r="W72" s="159"/>
      <c r="X72" s="778">
        <f t="shared" si="6"/>
        <v>0</v>
      </c>
      <c r="Y72" s="89"/>
      <c r="Z72" s="778">
        <f t="shared" si="13"/>
        <v>0</v>
      </c>
      <c r="AA72" s="68"/>
      <c r="AB72" s="778">
        <f t="shared" si="11"/>
        <v>0</v>
      </c>
      <c r="AC72" s="129"/>
      <c r="AD72" s="90"/>
      <c r="AE72" s="123"/>
      <c r="AF72" s="885"/>
      <c r="AG72" s="885"/>
      <c r="AH72" s="885"/>
      <c r="AI72" s="885"/>
      <c r="AJ72" s="885"/>
      <c r="AK72" s="885"/>
      <c r="AL72" s="885"/>
      <c r="AM72" s="885"/>
      <c r="AN72" s="885"/>
      <c r="AO72" s="885"/>
      <c r="AP72" s="885"/>
      <c r="AQ72" s="885"/>
      <c r="AR72" s="885"/>
      <c r="AS72" s="885"/>
      <c r="AT72" s="113"/>
      <c r="AU72" s="819">
        <f t="shared" si="7"/>
        <v>5</v>
      </c>
      <c r="AV72" s="142">
        <f t="shared" si="8"/>
        <v>13</v>
      </c>
      <c r="AW72" s="818">
        <f t="shared" si="9"/>
        <v>5</v>
      </c>
      <c r="AX72" s="139">
        <f>_xlfn.RANK.EQ(AW72,$AW$12:$AW$94,0)</f>
        <v>38</v>
      </c>
      <c r="AY72" s="769">
        <f t="shared" si="10"/>
        <v>13</v>
      </c>
      <c r="AZ72" s="783">
        <f t="shared" si="12"/>
        <v>39</v>
      </c>
    </row>
    <row r="73" spans="1:52" s="2" customFormat="1" ht="28.5" customHeight="1">
      <c r="A73" s="15"/>
      <c r="B73" s="78" t="s">
        <v>259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 t="shared" si="6"/>
        <v>0</v>
      </c>
      <c r="Y73" s="89"/>
      <c r="Z73" s="778">
        <f t="shared" si="13"/>
        <v>0</v>
      </c>
      <c r="AA73" s="68"/>
      <c r="AB73" s="778">
        <f t="shared" si="11"/>
        <v>0</v>
      </c>
      <c r="AC73" s="129"/>
      <c r="AD73" s="90"/>
      <c r="AE73" s="123"/>
      <c r="AF73" s="885"/>
      <c r="AG73" s="885"/>
      <c r="AH73" s="885"/>
      <c r="AI73" s="885"/>
      <c r="AJ73" s="885"/>
      <c r="AK73" s="885"/>
      <c r="AL73" s="885"/>
      <c r="AM73" s="885"/>
      <c r="AN73" s="885"/>
      <c r="AO73" s="885"/>
      <c r="AP73" s="885"/>
      <c r="AQ73" s="885"/>
      <c r="AR73" s="885"/>
      <c r="AS73" s="885"/>
      <c r="AT73" s="113"/>
      <c r="AU73" s="819">
        <f t="shared" si="7"/>
        <v>5</v>
      </c>
      <c r="AV73" s="142">
        <f t="shared" si="8"/>
        <v>13</v>
      </c>
      <c r="AW73" s="818">
        <f t="shared" si="9"/>
        <v>5</v>
      </c>
      <c r="AX73" s="139">
        <f>_xlfn.RANK.EQ(AW73,$AW$12:$AW$94,0)</f>
        <v>38</v>
      </c>
      <c r="AY73" s="769">
        <f t="shared" si="10"/>
        <v>14</v>
      </c>
      <c r="AZ73" s="783">
        <f t="shared" si="12"/>
        <v>40</v>
      </c>
    </row>
    <row r="74" spans="1:52" s="2" customFormat="1" ht="27.75" customHeight="1" hidden="1">
      <c r="A74" s="18"/>
      <c r="B74" s="78" t="s">
        <v>78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87"/>
      <c r="N74" s="90"/>
      <c r="O74" s="87"/>
      <c r="P74" s="90"/>
      <c r="Q74" s="87"/>
      <c r="R74" s="90"/>
      <c r="S74" s="87"/>
      <c r="T74" s="90"/>
      <c r="U74" s="89"/>
      <c r="V74" s="90"/>
      <c r="W74" s="89"/>
      <c r="X74" s="90"/>
      <c r="Y74" s="89"/>
      <c r="Z74" s="90"/>
      <c r="AA74" s="68"/>
      <c r="AB74" s="90"/>
      <c r="AC74" s="68"/>
      <c r="AD74" s="90"/>
      <c r="AE74" s="123"/>
      <c r="AF74" s="86"/>
      <c r="AG74" s="125"/>
      <c r="AH74" s="108"/>
      <c r="AI74" s="89"/>
      <c r="AJ74" s="86"/>
      <c r="AK74" s="82"/>
      <c r="AL74" s="108"/>
      <c r="AM74" s="132"/>
      <c r="AN74" s="86"/>
      <c r="AO74" s="125"/>
      <c r="AP74" s="108"/>
      <c r="AQ74" s="132"/>
      <c r="AR74" s="86"/>
      <c r="AS74" s="125"/>
      <c r="AT74" s="108"/>
      <c r="AU74" s="818">
        <f aca="true" t="shared" si="14" ref="AU74:AU94">AW74</f>
        <v>0</v>
      </c>
      <c r="AV74" s="142"/>
      <c r="AW74" s="818"/>
      <c r="AX74" s="142"/>
      <c r="AY74" s="769">
        <f>1+AY72</f>
        <v>14</v>
      </c>
      <c r="AZ74" s="783">
        <f>AZ72+1</f>
        <v>40</v>
      </c>
    </row>
    <row r="75" spans="1:52" s="2" customFormat="1" ht="27" customHeight="1" hidden="1">
      <c r="A75" s="15"/>
      <c r="B75" s="72" t="s">
        <v>49</v>
      </c>
      <c r="C75" s="159"/>
      <c r="D75" s="778"/>
      <c r="E75" s="159"/>
      <c r="F75" s="778"/>
      <c r="G75" s="159"/>
      <c r="H75" s="778"/>
      <c r="I75" s="159"/>
      <c r="J75" s="778"/>
      <c r="K75" s="159"/>
      <c r="L75" s="778"/>
      <c r="M75" s="159"/>
      <c r="N75" s="778"/>
      <c r="O75" s="159"/>
      <c r="P75" s="778"/>
      <c r="Q75" s="159"/>
      <c r="R75" s="778"/>
      <c r="S75" s="159"/>
      <c r="T75" s="778"/>
      <c r="U75" s="159"/>
      <c r="V75" s="778"/>
      <c r="W75" s="159"/>
      <c r="X75" s="778"/>
      <c r="Y75" s="159"/>
      <c r="Z75" s="778"/>
      <c r="AA75" s="159"/>
      <c r="AB75" s="778"/>
      <c r="AC75" s="159"/>
      <c r="AD75" s="778"/>
      <c r="AE75" s="77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14"/>
        <v>0</v>
      </c>
      <c r="AV75" s="142"/>
      <c r="AW75" s="809"/>
      <c r="AX75" s="142"/>
      <c r="AY75" s="769">
        <f aca="true" t="shared" si="15" ref="AY75:AY86">1+AY74</f>
        <v>15</v>
      </c>
      <c r="AZ75" s="783">
        <f aca="true" t="shared" si="16" ref="AZ75:AZ86">AZ74+1</f>
        <v>41</v>
      </c>
    </row>
    <row r="76" spans="1:52" s="2" customFormat="1" ht="27" customHeight="1" hidden="1">
      <c r="A76" s="15"/>
      <c r="B76" s="70" t="s">
        <v>43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80"/>
      <c r="AI76" s="15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14"/>
        <v>0</v>
      </c>
      <c r="AV76" s="142"/>
      <c r="AW76" s="809"/>
      <c r="AX76" s="142"/>
      <c r="AY76" s="769">
        <f t="shared" si="15"/>
        <v>16</v>
      </c>
      <c r="AZ76" s="783">
        <f t="shared" si="16"/>
        <v>42</v>
      </c>
    </row>
    <row r="77" spans="1:52" s="2" customFormat="1" ht="27.75" customHeight="1" hidden="1">
      <c r="A77" s="15"/>
      <c r="B77" s="70" t="s">
        <v>61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80"/>
      <c r="AI77" s="159"/>
      <c r="AJ77" s="778"/>
      <c r="AK77" s="779"/>
      <c r="AL77" s="780"/>
      <c r="AM77" s="159"/>
      <c r="AN77" s="778"/>
      <c r="AO77" s="779"/>
      <c r="AP77" s="780"/>
      <c r="AQ77" s="159"/>
      <c r="AR77" s="778"/>
      <c r="AS77" s="779"/>
      <c r="AT77" s="780"/>
      <c r="AU77" s="781">
        <f t="shared" si="14"/>
        <v>0</v>
      </c>
      <c r="AV77" s="142"/>
      <c r="AW77" s="809"/>
      <c r="AX77" s="142"/>
      <c r="AY77" s="769">
        <f t="shared" si="15"/>
        <v>17</v>
      </c>
      <c r="AZ77" s="783">
        <f t="shared" si="16"/>
        <v>43</v>
      </c>
    </row>
    <row r="78" spans="1:52" s="2" customFormat="1" ht="28.5" customHeight="1" hidden="1">
      <c r="A78" s="15"/>
      <c r="B78" s="72" t="s">
        <v>60</v>
      </c>
      <c r="C78" s="87"/>
      <c r="D78" s="86"/>
      <c r="E78" s="87"/>
      <c r="F78" s="90"/>
      <c r="G78" s="87"/>
      <c r="H78" s="90"/>
      <c r="I78" s="87"/>
      <c r="J78" s="90"/>
      <c r="K78" s="159"/>
      <c r="L78" s="90"/>
      <c r="M78" s="89"/>
      <c r="N78" s="90"/>
      <c r="O78" s="87"/>
      <c r="P78" s="90"/>
      <c r="Q78" s="87"/>
      <c r="R78" s="90"/>
      <c r="S78" s="87"/>
      <c r="T78" s="90"/>
      <c r="U78" s="87"/>
      <c r="V78" s="90"/>
      <c r="W78" s="87"/>
      <c r="X78" s="90"/>
      <c r="Y78" s="87"/>
      <c r="Z78" s="90"/>
      <c r="AA78" s="87"/>
      <c r="AB78" s="90"/>
      <c r="AC78" s="87"/>
      <c r="AD78" s="90"/>
      <c r="AE78" s="82"/>
      <c r="AF78" s="86"/>
      <c r="AG78" s="125"/>
      <c r="AH78" s="108"/>
      <c r="AI78" s="87"/>
      <c r="AJ78" s="86"/>
      <c r="AK78" s="82"/>
      <c r="AL78" s="108"/>
      <c r="AM78" s="132"/>
      <c r="AN78" s="86"/>
      <c r="AO78" s="125"/>
      <c r="AP78" s="108"/>
      <c r="AQ78" s="132"/>
      <c r="AR78" s="86"/>
      <c r="AS78" s="125"/>
      <c r="AT78" s="108"/>
      <c r="AU78" s="138">
        <f t="shared" si="14"/>
        <v>0</v>
      </c>
      <c r="AV78" s="142"/>
      <c r="AW78" s="141"/>
      <c r="AX78" s="139"/>
      <c r="AY78" s="769">
        <f t="shared" si="15"/>
        <v>18</v>
      </c>
      <c r="AZ78" s="783">
        <f t="shared" si="16"/>
        <v>44</v>
      </c>
    </row>
    <row r="79" spans="1:52" s="2" customFormat="1" ht="27.75" customHeight="1" hidden="1">
      <c r="A79" s="33"/>
      <c r="B79" s="75" t="s">
        <v>80</v>
      </c>
      <c r="C79" s="89"/>
      <c r="D79" s="90"/>
      <c r="E79" s="89"/>
      <c r="F79" s="90"/>
      <c r="G79" s="89"/>
      <c r="H79" s="90"/>
      <c r="I79" s="89"/>
      <c r="J79" s="90"/>
      <c r="K79" s="159"/>
      <c r="L79" s="90"/>
      <c r="M79" s="102"/>
      <c r="N79" s="90"/>
      <c r="O79" s="91"/>
      <c r="P79" s="90"/>
      <c r="Q79" s="87"/>
      <c r="R79" s="90"/>
      <c r="S79" s="829"/>
      <c r="T79" s="90"/>
      <c r="U79" s="102"/>
      <c r="V79" s="90"/>
      <c r="W79" s="102"/>
      <c r="X79" s="90"/>
      <c r="Y79" s="87"/>
      <c r="Z79" s="90"/>
      <c r="AA79" s="91"/>
      <c r="AB79" s="90"/>
      <c r="AC79" s="91"/>
      <c r="AD79" s="90"/>
      <c r="AE79" s="65"/>
      <c r="AF79" s="128"/>
      <c r="AG79" s="127"/>
      <c r="AH79" s="124"/>
      <c r="AI79" s="91"/>
      <c r="AJ79" s="128"/>
      <c r="AK79" s="100"/>
      <c r="AL79" s="124"/>
      <c r="AM79" s="135"/>
      <c r="AN79" s="128"/>
      <c r="AO79" s="127"/>
      <c r="AP79" s="124"/>
      <c r="AQ79" s="135"/>
      <c r="AR79" s="128"/>
      <c r="AS79" s="127"/>
      <c r="AT79" s="124"/>
      <c r="AU79" s="141">
        <f t="shared" si="14"/>
        <v>0</v>
      </c>
      <c r="AV79" s="142"/>
      <c r="AW79" s="141"/>
      <c r="AX79" s="139"/>
      <c r="AY79" s="769">
        <f t="shared" si="15"/>
        <v>19</v>
      </c>
      <c r="AZ79" s="783">
        <f t="shared" si="16"/>
        <v>45</v>
      </c>
    </row>
    <row r="80" spans="1:52" s="2" customFormat="1" ht="28.5" customHeight="1" hidden="1">
      <c r="A80" s="15"/>
      <c r="B80" s="76" t="s">
        <v>127</v>
      </c>
      <c r="C80" s="87"/>
      <c r="D80" s="86"/>
      <c r="E80" s="87"/>
      <c r="F80" s="90"/>
      <c r="G80" s="89"/>
      <c r="H80" s="90"/>
      <c r="I80" s="87"/>
      <c r="J80" s="90"/>
      <c r="K80" s="159"/>
      <c r="L80" s="90"/>
      <c r="M80" s="87"/>
      <c r="N80" s="90"/>
      <c r="O80" s="87"/>
      <c r="P80" s="90"/>
      <c r="Q80" s="87"/>
      <c r="R80" s="90"/>
      <c r="S80" s="87"/>
      <c r="T80" s="90"/>
      <c r="U80" s="87"/>
      <c r="V80" s="90"/>
      <c r="W80" s="87"/>
      <c r="X80" s="90"/>
      <c r="Y80" s="87"/>
      <c r="Z80" s="90"/>
      <c r="AA80" s="87"/>
      <c r="AB80" s="90"/>
      <c r="AC80" s="129"/>
      <c r="AD80" s="90"/>
      <c r="AE80" s="82"/>
      <c r="AF80" s="117"/>
      <c r="AG80" s="122"/>
      <c r="AH80" s="113"/>
      <c r="AI80" s="129"/>
      <c r="AJ80" s="117"/>
      <c r="AK80" s="122"/>
      <c r="AL80" s="108"/>
      <c r="AM80" s="129"/>
      <c r="AN80" s="117"/>
      <c r="AO80" s="122"/>
      <c r="AP80" s="113"/>
      <c r="AQ80" s="129"/>
      <c r="AR80" s="117"/>
      <c r="AS80" s="122"/>
      <c r="AT80" s="113"/>
      <c r="AU80" s="138">
        <f t="shared" si="14"/>
        <v>0</v>
      </c>
      <c r="AV80" s="142"/>
      <c r="AW80" s="141"/>
      <c r="AX80" s="139"/>
      <c r="AY80" s="769">
        <f t="shared" si="15"/>
        <v>20</v>
      </c>
      <c r="AZ80" s="783">
        <f t="shared" si="16"/>
        <v>46</v>
      </c>
    </row>
    <row r="81" spans="1:52" s="2" customFormat="1" ht="27.75" customHeight="1" hidden="1">
      <c r="A81" s="33"/>
      <c r="B81" s="74" t="s">
        <v>184</v>
      </c>
      <c r="C81" s="91"/>
      <c r="D81" s="92"/>
      <c r="E81" s="91"/>
      <c r="F81" s="92"/>
      <c r="G81" s="91"/>
      <c r="H81" s="92"/>
      <c r="I81" s="91"/>
      <c r="J81" s="92"/>
      <c r="K81" s="785"/>
      <c r="L81" s="92"/>
      <c r="M81" s="102"/>
      <c r="N81" s="92"/>
      <c r="O81" s="91"/>
      <c r="P81" s="92"/>
      <c r="Q81" s="87"/>
      <c r="R81" s="90"/>
      <c r="S81" s="829"/>
      <c r="T81" s="90"/>
      <c r="U81" s="102"/>
      <c r="V81" s="90"/>
      <c r="W81" s="102"/>
      <c r="X81" s="90"/>
      <c r="Y81" s="102"/>
      <c r="Z81" s="90"/>
      <c r="AA81" s="91"/>
      <c r="AB81" s="90"/>
      <c r="AC81" s="91"/>
      <c r="AD81" s="92"/>
      <c r="AE81" s="65"/>
      <c r="AF81" s="92"/>
      <c r="AG81" s="65"/>
      <c r="AH81" s="64"/>
      <c r="AI81" s="91"/>
      <c r="AJ81" s="92"/>
      <c r="AK81" s="83"/>
      <c r="AL81" s="108"/>
      <c r="AM81" s="89"/>
      <c r="AN81" s="90"/>
      <c r="AO81" s="65"/>
      <c r="AP81" s="64"/>
      <c r="AQ81" s="91"/>
      <c r="AR81" s="92"/>
      <c r="AS81" s="65"/>
      <c r="AT81" s="64"/>
      <c r="AU81" s="141">
        <f t="shared" si="14"/>
        <v>0</v>
      </c>
      <c r="AV81" s="142"/>
      <c r="AW81" s="141"/>
      <c r="AX81" s="926"/>
      <c r="AY81" s="769">
        <f>1+AY73</f>
        <v>15</v>
      </c>
      <c r="AZ81" s="783">
        <f>AZ73+1</f>
        <v>41</v>
      </c>
    </row>
    <row r="82" spans="1:53" s="2" customFormat="1" ht="28.5" customHeight="1" hidden="1" thickBot="1">
      <c r="A82" s="22"/>
      <c r="B82" s="70" t="s">
        <v>129</v>
      </c>
      <c r="C82" s="87"/>
      <c r="D82" s="86"/>
      <c r="E82" s="87"/>
      <c r="F82" s="90"/>
      <c r="G82" s="87"/>
      <c r="H82" s="90"/>
      <c r="I82" s="87"/>
      <c r="J82" s="90"/>
      <c r="K82" s="159"/>
      <c r="L82" s="90"/>
      <c r="M82" s="87"/>
      <c r="N82" s="90"/>
      <c r="O82" s="87"/>
      <c r="P82" s="90"/>
      <c r="Q82" s="87"/>
      <c r="R82" s="90"/>
      <c r="S82" s="87"/>
      <c r="T82" s="90"/>
      <c r="U82" s="87"/>
      <c r="V82" s="90"/>
      <c r="W82" s="87"/>
      <c r="X82" s="90"/>
      <c r="Y82" s="87"/>
      <c r="Z82" s="90"/>
      <c r="AA82" s="87"/>
      <c r="AB82" s="90"/>
      <c r="AC82" s="129"/>
      <c r="AD82" s="90"/>
      <c r="AE82" s="82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14"/>
        <v>0</v>
      </c>
      <c r="AV82" s="142"/>
      <c r="AW82" s="141"/>
      <c r="AX82" s="139"/>
      <c r="AY82" s="769">
        <f t="shared" si="15"/>
        <v>16</v>
      </c>
      <c r="AZ82" s="783">
        <f t="shared" si="16"/>
        <v>42</v>
      </c>
      <c r="BA82" s="16"/>
    </row>
    <row r="83" spans="1:53" s="2" customFormat="1" ht="27.75" customHeight="1" hidden="1">
      <c r="A83" s="23"/>
      <c r="B83" s="74" t="s">
        <v>55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29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117"/>
      <c r="AG83" s="122"/>
      <c r="AH83" s="113"/>
      <c r="AI83" s="129"/>
      <c r="AJ83" s="117"/>
      <c r="AK83" s="122"/>
      <c r="AL83" s="108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14"/>
        <v>0</v>
      </c>
      <c r="AV83" s="142"/>
      <c r="AW83" s="141"/>
      <c r="AX83" s="139"/>
      <c r="AY83" s="769">
        <f t="shared" si="15"/>
        <v>17</v>
      </c>
      <c r="AZ83" s="783">
        <f t="shared" si="16"/>
        <v>43</v>
      </c>
      <c r="BA83" s="16"/>
    </row>
    <row r="84" spans="1:53" s="2" customFormat="1" ht="28.5" customHeight="1" hidden="1">
      <c r="A84" s="24"/>
      <c r="B84" s="78" t="s">
        <v>53</v>
      </c>
      <c r="C84" s="91"/>
      <c r="D84" s="92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9"/>
      <c r="T84" s="90"/>
      <c r="U84" s="119"/>
      <c r="V84" s="90"/>
      <c r="W84" s="119"/>
      <c r="X84" s="90"/>
      <c r="Y84" s="119"/>
      <c r="Z84" s="90"/>
      <c r="AA84" s="87"/>
      <c r="AB84" s="90"/>
      <c r="AC84" s="89"/>
      <c r="AD84" s="90"/>
      <c r="AE84" s="82"/>
      <c r="AF84" s="90"/>
      <c r="AG84" s="83"/>
      <c r="AH84" s="96"/>
      <c r="AI84" s="89"/>
      <c r="AJ84" s="90"/>
      <c r="AK84" s="83"/>
      <c r="AL84" s="108"/>
      <c r="AM84" s="89"/>
      <c r="AN84" s="90"/>
      <c r="AO84" s="83"/>
      <c r="AP84" s="96"/>
      <c r="AQ84" s="89"/>
      <c r="AR84" s="90"/>
      <c r="AS84" s="83"/>
      <c r="AT84" s="96"/>
      <c r="AU84" s="141">
        <f t="shared" si="14"/>
        <v>0</v>
      </c>
      <c r="AV84" s="142"/>
      <c r="AW84" s="141"/>
      <c r="AX84" s="139"/>
      <c r="AY84" s="769">
        <f t="shared" si="15"/>
        <v>18</v>
      </c>
      <c r="AZ84" s="783">
        <f t="shared" si="16"/>
        <v>44</v>
      </c>
      <c r="BA84" s="16"/>
    </row>
    <row r="85" spans="1:53" s="2" customFormat="1" ht="27.75" customHeight="1" hidden="1">
      <c r="A85" s="18"/>
      <c r="B85" s="78" t="s">
        <v>47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14"/>
        <v>0</v>
      </c>
      <c r="AV85" s="142"/>
      <c r="AW85" s="141"/>
      <c r="AX85" s="927"/>
      <c r="AY85" s="769">
        <f t="shared" si="15"/>
        <v>19</v>
      </c>
      <c r="AZ85" s="783">
        <f t="shared" si="16"/>
        <v>45</v>
      </c>
      <c r="BA85" s="16"/>
    </row>
    <row r="86" spans="1:53" s="2" customFormat="1" ht="27.75" customHeight="1" hidden="1">
      <c r="A86" s="18"/>
      <c r="B86" s="70" t="s">
        <v>57</v>
      </c>
      <c r="C86" s="87"/>
      <c r="D86" s="86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7"/>
      <c r="T86" s="90"/>
      <c r="U86" s="87"/>
      <c r="V86" s="90"/>
      <c r="W86" s="87"/>
      <c r="X86" s="90"/>
      <c r="Y86" s="87"/>
      <c r="Z86" s="90"/>
      <c r="AA86" s="87"/>
      <c r="AB86" s="90"/>
      <c r="AC86" s="129"/>
      <c r="AD86" s="90"/>
      <c r="AE86" s="82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14"/>
        <v>0</v>
      </c>
      <c r="AV86" s="142"/>
      <c r="AW86" s="141"/>
      <c r="AX86" s="927"/>
      <c r="AY86" s="769">
        <f t="shared" si="15"/>
        <v>20</v>
      </c>
      <c r="AZ86" s="783">
        <f t="shared" si="16"/>
        <v>46</v>
      </c>
      <c r="BA86" s="16"/>
    </row>
    <row r="87" spans="1:52" s="2" customFormat="1" ht="27.75" customHeight="1" hidden="1">
      <c r="A87" s="18"/>
      <c r="B87" s="78" t="s">
        <v>59</v>
      </c>
      <c r="C87" s="89"/>
      <c r="D87" s="90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9"/>
      <c r="V87" s="90"/>
      <c r="W87" s="89"/>
      <c r="X87" s="90"/>
      <c r="Y87" s="89"/>
      <c r="Z87" s="90"/>
      <c r="AA87" s="68"/>
      <c r="AB87" s="90"/>
      <c r="AC87" s="129"/>
      <c r="AD87" s="90"/>
      <c r="AE87" s="123"/>
      <c r="AF87" s="117"/>
      <c r="AG87" s="122"/>
      <c r="AH87" s="113"/>
      <c r="AI87" s="129"/>
      <c r="AJ87" s="117"/>
      <c r="AK87" s="122"/>
      <c r="AL87" s="113"/>
      <c r="AM87" s="129"/>
      <c r="AN87" s="117"/>
      <c r="AO87" s="122"/>
      <c r="AP87" s="113"/>
      <c r="AQ87" s="129"/>
      <c r="AR87" s="117"/>
      <c r="AS87" s="122"/>
      <c r="AT87" s="113"/>
      <c r="AU87" s="141">
        <f t="shared" si="14"/>
        <v>0</v>
      </c>
      <c r="AV87" s="142"/>
      <c r="AW87" s="141"/>
      <c r="AX87" s="927"/>
      <c r="AY87" s="769">
        <f>1+AY84</f>
        <v>19</v>
      </c>
      <c r="AZ87" s="783">
        <f>AZ84+1</f>
        <v>45</v>
      </c>
    </row>
    <row r="88" spans="1:53" s="2" customFormat="1" ht="27.75" customHeight="1" hidden="1">
      <c r="A88" s="24"/>
      <c r="B88" s="74" t="s">
        <v>46</v>
      </c>
      <c r="C88" s="89"/>
      <c r="D88" s="90"/>
      <c r="E88" s="87"/>
      <c r="F88" s="90"/>
      <c r="G88" s="87">
        <v>0</v>
      </c>
      <c r="H88" s="90">
        <v>0</v>
      </c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30"/>
      <c r="T88" s="90"/>
      <c r="U88" s="91"/>
      <c r="V88" s="90"/>
      <c r="W88" s="91"/>
      <c r="X88" s="90"/>
      <c r="Y88" s="91"/>
      <c r="Z88" s="90"/>
      <c r="AA88" s="89"/>
      <c r="AB88" s="90"/>
      <c r="AC88" s="89"/>
      <c r="AD88" s="90"/>
      <c r="AE88" s="83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14"/>
        <v>0</v>
      </c>
      <c r="AV88" s="142"/>
      <c r="AW88" s="141"/>
      <c r="AX88" s="139"/>
      <c r="AY88" s="769">
        <f aca="true" t="shared" si="17" ref="AY88:AY94">1+AY87</f>
        <v>20</v>
      </c>
      <c r="AZ88" s="783">
        <f aca="true" t="shared" si="18" ref="AZ88:AZ94">AZ87+1</f>
        <v>46</v>
      </c>
      <c r="BA88" s="16"/>
    </row>
    <row r="89" spans="1:53" s="2" customFormat="1" ht="27.75" customHeight="1" hidden="1">
      <c r="A89" s="24"/>
      <c r="B89" s="79" t="s">
        <v>45</v>
      </c>
      <c r="C89" s="89"/>
      <c r="D89" s="90"/>
      <c r="E89" s="87"/>
      <c r="F89" s="90"/>
      <c r="G89" s="87"/>
      <c r="H89" s="90"/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87"/>
      <c r="V89" s="90"/>
      <c r="W89" s="87"/>
      <c r="X89" s="90"/>
      <c r="Y89" s="87"/>
      <c r="Z89" s="90"/>
      <c r="AA89" s="87"/>
      <c r="AB89" s="90"/>
      <c r="AC89" s="89"/>
      <c r="AD89" s="90"/>
      <c r="AE89" s="82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14"/>
        <v>0</v>
      </c>
      <c r="AV89" s="142"/>
      <c r="AW89" s="141"/>
      <c r="AX89" s="927"/>
      <c r="AY89" s="769">
        <f t="shared" si="17"/>
        <v>21</v>
      </c>
      <c r="AZ89" s="783">
        <f t="shared" si="18"/>
        <v>47</v>
      </c>
      <c r="BA89" s="16"/>
    </row>
    <row r="90" spans="1:53" s="2" customFormat="1" ht="27.75" customHeight="1" hidden="1">
      <c r="A90" s="24"/>
      <c r="B90" s="76" t="s">
        <v>48</v>
      </c>
      <c r="C90" s="89"/>
      <c r="D90" s="90"/>
      <c r="E90" s="87"/>
      <c r="F90" s="90"/>
      <c r="G90" s="87">
        <v>0</v>
      </c>
      <c r="H90" s="90">
        <v>0</v>
      </c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7"/>
      <c r="T90" s="90"/>
      <c r="U90" s="107"/>
      <c r="V90" s="90"/>
      <c r="W90" s="107"/>
      <c r="X90" s="90"/>
      <c r="Y90" s="107"/>
      <c r="Z90" s="90"/>
      <c r="AA90" s="89"/>
      <c r="AB90" s="90"/>
      <c r="AC90" s="89"/>
      <c r="AD90" s="90"/>
      <c r="AE90" s="83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14"/>
        <v>0</v>
      </c>
      <c r="AV90" s="142"/>
      <c r="AW90" s="141"/>
      <c r="AX90" s="139"/>
      <c r="AY90" s="769">
        <f t="shared" si="17"/>
        <v>22</v>
      </c>
      <c r="AZ90" s="783">
        <f t="shared" si="18"/>
        <v>48</v>
      </c>
      <c r="BA90" s="16"/>
    </row>
    <row r="91" spans="1:52" s="2" customFormat="1" ht="27.75" customHeight="1" hidden="1">
      <c r="A91" s="25"/>
      <c r="B91" s="74" t="s">
        <v>46</v>
      </c>
      <c r="C91" s="89"/>
      <c r="D91" s="90"/>
      <c r="E91" s="87"/>
      <c r="F91" s="90"/>
      <c r="G91" s="89"/>
      <c r="H91" s="90"/>
      <c r="I91" s="87"/>
      <c r="J91" s="90"/>
      <c r="K91" s="159"/>
      <c r="L91" s="90"/>
      <c r="M91" s="87"/>
      <c r="N91" s="90"/>
      <c r="O91" s="107"/>
      <c r="P91" s="90"/>
      <c r="Q91" s="87"/>
      <c r="R91" s="90"/>
      <c r="S91" s="830"/>
      <c r="T91" s="90"/>
      <c r="U91" s="91"/>
      <c r="V91" s="90"/>
      <c r="W91" s="91"/>
      <c r="X91" s="90"/>
      <c r="Y91" s="91"/>
      <c r="Z91" s="90"/>
      <c r="AA91" s="89"/>
      <c r="AB91" s="90"/>
      <c r="AC91" s="89"/>
      <c r="AD91" s="90"/>
      <c r="AE91" s="83"/>
      <c r="AF91" s="90"/>
      <c r="AG91" s="83"/>
      <c r="AH91" s="96"/>
      <c r="AI91" s="89"/>
      <c r="AJ91" s="90"/>
      <c r="AK91" s="83"/>
      <c r="AL91" s="96"/>
      <c r="AM91" s="89"/>
      <c r="AN91" s="90"/>
      <c r="AO91" s="83"/>
      <c r="AP91" s="96"/>
      <c r="AQ91" s="89"/>
      <c r="AR91" s="90"/>
      <c r="AS91" s="83"/>
      <c r="AT91" s="96"/>
      <c r="AU91" s="141">
        <f t="shared" si="14"/>
        <v>0</v>
      </c>
      <c r="AV91" s="142"/>
      <c r="AW91" s="141"/>
      <c r="AX91" s="139"/>
      <c r="AY91" s="769">
        <f t="shared" si="17"/>
        <v>23</v>
      </c>
      <c r="AZ91" s="783">
        <f t="shared" si="18"/>
        <v>49</v>
      </c>
    </row>
    <row r="92" spans="2:52" s="2" customFormat="1" ht="27.75" customHeight="1" hidden="1">
      <c r="B92" s="74" t="s">
        <v>50</v>
      </c>
      <c r="C92" s="91"/>
      <c r="D92" s="92"/>
      <c r="E92" s="91"/>
      <c r="F92" s="92"/>
      <c r="G92" s="91"/>
      <c r="H92" s="92"/>
      <c r="I92" s="87"/>
      <c r="J92" s="90"/>
      <c r="K92" s="159"/>
      <c r="L92" s="90"/>
      <c r="M92" s="102"/>
      <c r="N92" s="90"/>
      <c r="O92" s="102"/>
      <c r="P92" s="90"/>
      <c r="Q92" s="87"/>
      <c r="R92" s="90"/>
      <c r="S92" s="829"/>
      <c r="T92" s="90"/>
      <c r="U92" s="102"/>
      <c r="V92" s="90"/>
      <c r="W92" s="102"/>
      <c r="X92" s="90"/>
      <c r="Y92" s="102"/>
      <c r="Z92" s="90"/>
      <c r="AA92" s="91"/>
      <c r="AB92" s="90"/>
      <c r="AC92" s="91"/>
      <c r="AD92" s="90"/>
      <c r="AE92" s="65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14"/>
        <v>0</v>
      </c>
      <c r="AV92" s="142"/>
      <c r="AW92" s="141"/>
      <c r="AX92" s="92"/>
      <c r="AY92" s="769">
        <f t="shared" si="17"/>
        <v>24</v>
      </c>
      <c r="AZ92" s="783">
        <f t="shared" si="18"/>
        <v>50</v>
      </c>
    </row>
    <row r="93" spans="2:52" s="2" customFormat="1" ht="27.75" customHeight="1" hidden="1">
      <c r="B93" s="80" t="s">
        <v>51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7"/>
      <c r="P93" s="90"/>
      <c r="Q93" s="87"/>
      <c r="R93" s="90"/>
      <c r="S93" s="829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2"/>
      <c r="AG93" s="65"/>
      <c r="AH93" s="64"/>
      <c r="AI93" s="91"/>
      <c r="AJ93" s="92"/>
      <c r="AK93" s="65"/>
      <c r="AL93" s="64"/>
      <c r="AM93" s="91"/>
      <c r="AN93" s="92"/>
      <c r="AO93" s="65"/>
      <c r="AP93" s="64"/>
      <c r="AQ93" s="91"/>
      <c r="AR93" s="92"/>
      <c r="AS93" s="65"/>
      <c r="AT93" s="64"/>
      <c r="AU93" s="141">
        <f t="shared" si="14"/>
        <v>0</v>
      </c>
      <c r="AV93" s="142"/>
      <c r="AW93" s="141"/>
      <c r="AX93" s="92"/>
      <c r="AY93" s="769">
        <f t="shared" si="17"/>
        <v>25</v>
      </c>
      <c r="AZ93" s="783">
        <f t="shared" si="18"/>
        <v>51</v>
      </c>
    </row>
    <row r="94" spans="2:52" s="2" customFormat="1" ht="28.5" customHeight="1" hidden="1" thickBot="1">
      <c r="B94" s="81" t="s">
        <v>52</v>
      </c>
      <c r="C94" s="93"/>
      <c r="D94" s="94"/>
      <c r="E94" s="93"/>
      <c r="F94" s="94"/>
      <c r="G94" s="93"/>
      <c r="H94" s="94"/>
      <c r="I94" s="93"/>
      <c r="J94" s="94"/>
      <c r="K94" s="789"/>
      <c r="L94" s="94"/>
      <c r="M94" s="103"/>
      <c r="N94" s="94"/>
      <c r="O94" s="93"/>
      <c r="P94" s="94"/>
      <c r="Q94" s="93"/>
      <c r="R94" s="94"/>
      <c r="S94" s="831"/>
      <c r="T94" s="94"/>
      <c r="U94" s="103"/>
      <c r="V94" s="94"/>
      <c r="W94" s="103"/>
      <c r="X94" s="94"/>
      <c r="Y94" s="103"/>
      <c r="Z94" s="94"/>
      <c r="AA94" s="93"/>
      <c r="AB94" s="94"/>
      <c r="AC94" s="93"/>
      <c r="AD94" s="94"/>
      <c r="AE94" s="84"/>
      <c r="AF94" s="94"/>
      <c r="AG94" s="84"/>
      <c r="AH94" s="97"/>
      <c r="AI94" s="93"/>
      <c r="AJ94" s="94"/>
      <c r="AK94" s="84"/>
      <c r="AL94" s="97"/>
      <c r="AM94" s="93"/>
      <c r="AN94" s="94"/>
      <c r="AO94" s="84"/>
      <c r="AP94" s="97"/>
      <c r="AQ94" s="93"/>
      <c r="AR94" s="94"/>
      <c r="AS94" s="84"/>
      <c r="AT94" s="97"/>
      <c r="AU94" s="145">
        <f t="shared" si="14"/>
        <v>0</v>
      </c>
      <c r="AV94" s="142"/>
      <c r="AW94" s="145"/>
      <c r="AX94" s="94"/>
      <c r="AY94" s="769">
        <f t="shared" si="17"/>
        <v>26</v>
      </c>
      <c r="AZ94" s="783">
        <f t="shared" si="18"/>
        <v>52</v>
      </c>
    </row>
    <row r="95" spans="2:52" s="2" customFormat="1" ht="17.25" thickBot="1">
      <c r="B95" s="889"/>
      <c r="C95" s="889"/>
      <c r="D95" s="890"/>
      <c r="E95" s="889"/>
      <c r="F95" s="890"/>
      <c r="G95" s="889"/>
      <c r="H95" s="890"/>
      <c r="I95" s="889"/>
      <c r="J95" s="890"/>
      <c r="K95" s="912"/>
      <c r="L95" s="890"/>
      <c r="M95" s="889"/>
      <c r="N95" s="890"/>
      <c r="O95" s="889"/>
      <c r="P95" s="890"/>
      <c r="Q95" s="889"/>
      <c r="R95" s="890"/>
      <c r="S95" s="914"/>
      <c r="T95" s="890"/>
      <c r="U95" s="915"/>
      <c r="V95" s="890"/>
      <c r="W95" s="915"/>
      <c r="X95" s="890"/>
      <c r="Y95" s="915"/>
      <c r="Z95" s="890"/>
      <c r="AA95" s="889"/>
      <c r="AB95" s="890"/>
      <c r="AC95" s="889"/>
      <c r="AD95" s="890"/>
      <c r="AE95" s="832"/>
      <c r="AF95" s="832"/>
      <c r="AG95" s="832"/>
      <c r="AH95" s="832"/>
      <c r="AI95" s="832"/>
      <c r="AJ95" s="832"/>
      <c r="AK95" s="832"/>
      <c r="AL95" s="832"/>
      <c r="AM95" s="832"/>
      <c r="AN95" s="832"/>
      <c r="AO95" s="832"/>
      <c r="AP95" s="832"/>
      <c r="AQ95" s="832"/>
      <c r="AR95" s="832"/>
      <c r="AS95" s="832"/>
      <c r="AT95" s="832"/>
      <c r="AU95" s="889"/>
      <c r="AV95" s="890"/>
      <c r="AW95" s="889"/>
      <c r="AX95" s="890"/>
      <c r="AY95" s="889"/>
      <c r="AZ95" s="890"/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39" t="s">
        <v>0</v>
      </c>
      <c r="B8" s="842" t="s">
        <v>1</v>
      </c>
      <c r="C8" s="833" t="s">
        <v>102</v>
      </c>
      <c r="D8" s="834"/>
      <c r="E8" s="833" t="s">
        <v>117</v>
      </c>
      <c r="F8" s="834"/>
      <c r="G8" s="833" t="s">
        <v>182</v>
      </c>
      <c r="H8" s="834"/>
      <c r="I8" s="833" t="s">
        <v>176</v>
      </c>
      <c r="J8" s="834"/>
      <c r="K8" s="833"/>
      <c r="L8" s="834"/>
      <c r="M8" s="833"/>
      <c r="N8" s="834"/>
      <c r="O8" s="833"/>
      <c r="P8" s="834"/>
      <c r="Q8" s="833"/>
      <c r="R8" s="834"/>
      <c r="S8" s="833"/>
      <c r="T8" s="834"/>
      <c r="U8" s="833"/>
      <c r="V8" s="834"/>
      <c r="W8" s="833"/>
      <c r="X8" s="834"/>
      <c r="Y8" s="833"/>
      <c r="Z8" s="834"/>
      <c r="AA8" s="833"/>
      <c r="AB8" s="834"/>
      <c r="AC8" s="833"/>
      <c r="AD8" s="834"/>
      <c r="AE8" s="833"/>
      <c r="AF8" s="834"/>
      <c r="AG8" s="833"/>
      <c r="AH8" s="834"/>
      <c r="AI8" s="833"/>
      <c r="AJ8" s="834"/>
      <c r="AK8" s="833"/>
      <c r="AL8" s="837"/>
      <c r="AM8" s="833"/>
      <c r="AN8" s="834"/>
      <c r="AO8" s="833"/>
      <c r="AP8" s="834"/>
      <c r="AQ8" s="833"/>
      <c r="AR8" s="834"/>
      <c r="AS8" s="837"/>
      <c r="AT8" s="834"/>
      <c r="AU8" s="845" t="s">
        <v>3</v>
      </c>
      <c r="AV8" s="846"/>
      <c r="AW8" s="845" t="s">
        <v>4</v>
      </c>
      <c r="AX8" s="846"/>
      <c r="AY8" s="845" t="s">
        <v>5</v>
      </c>
      <c r="AZ8" s="846"/>
      <c r="BA8" s="3"/>
    </row>
    <row r="9" spans="1:53" ht="16.5">
      <c r="A9" s="840"/>
      <c r="B9" s="843"/>
      <c r="C9" s="835"/>
      <c r="D9" s="836"/>
      <c r="E9" s="835"/>
      <c r="F9" s="836"/>
      <c r="G9" s="835"/>
      <c r="H9" s="836"/>
      <c r="I9" s="835"/>
      <c r="J9" s="836"/>
      <c r="K9" s="835"/>
      <c r="L9" s="836"/>
      <c r="M9" s="835"/>
      <c r="N9" s="836"/>
      <c r="O9" s="835"/>
      <c r="P9" s="836"/>
      <c r="Q9" s="835"/>
      <c r="R9" s="836"/>
      <c r="S9" s="835"/>
      <c r="T9" s="836"/>
      <c r="U9" s="835"/>
      <c r="V9" s="836"/>
      <c r="W9" s="835"/>
      <c r="X9" s="836"/>
      <c r="Y9" s="835"/>
      <c r="Z9" s="836"/>
      <c r="AA9" s="835"/>
      <c r="AB9" s="836"/>
      <c r="AC9" s="835"/>
      <c r="AD9" s="836"/>
      <c r="AE9" s="835"/>
      <c r="AF9" s="836"/>
      <c r="AG9" s="835"/>
      <c r="AH9" s="836"/>
      <c r="AI9" s="835"/>
      <c r="AJ9" s="836"/>
      <c r="AK9" s="835"/>
      <c r="AL9" s="838"/>
      <c r="AM9" s="835"/>
      <c r="AN9" s="836"/>
      <c r="AO9" s="835"/>
      <c r="AP9" s="836"/>
      <c r="AQ9" s="835"/>
      <c r="AR9" s="836"/>
      <c r="AS9" s="838"/>
      <c r="AT9" s="83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41"/>
      <c r="B10" s="84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39" t="s">
        <v>0</v>
      </c>
      <c r="B8" s="842" t="s">
        <v>1</v>
      </c>
      <c r="C8" s="833" t="s">
        <v>2</v>
      </c>
      <c r="D8" s="834"/>
      <c r="E8" s="833" t="s">
        <v>102</v>
      </c>
      <c r="F8" s="834"/>
      <c r="G8" s="833" t="s">
        <v>115</v>
      </c>
      <c r="H8" s="834"/>
      <c r="I8" s="833" t="s">
        <v>116</v>
      </c>
      <c r="J8" s="834"/>
      <c r="K8" s="833" t="s">
        <v>117</v>
      </c>
      <c r="L8" s="834"/>
      <c r="M8" s="833" t="s">
        <v>118</v>
      </c>
      <c r="N8" s="834"/>
      <c r="O8" s="833" t="s">
        <v>119</v>
      </c>
      <c r="P8" s="834"/>
      <c r="Q8" s="833" t="s">
        <v>126</v>
      </c>
      <c r="R8" s="834"/>
      <c r="S8" s="833" t="s">
        <v>130</v>
      </c>
      <c r="T8" s="834"/>
      <c r="U8" s="833" t="s">
        <v>157</v>
      </c>
      <c r="V8" s="834"/>
      <c r="W8" s="833" t="s">
        <v>158</v>
      </c>
      <c r="X8" s="834"/>
      <c r="Y8" s="833" t="s">
        <v>160</v>
      </c>
      <c r="Z8" s="834"/>
      <c r="AA8" s="833" t="s">
        <v>174</v>
      </c>
      <c r="AB8" s="834"/>
      <c r="AC8" s="833" t="s">
        <v>176</v>
      </c>
      <c r="AD8" s="834"/>
      <c r="AE8" s="833" t="s">
        <v>177</v>
      </c>
      <c r="AF8" s="834"/>
      <c r="AG8" s="833" t="s">
        <v>178</v>
      </c>
      <c r="AH8" s="834"/>
      <c r="AI8" s="833" t="s">
        <v>180</v>
      </c>
      <c r="AJ8" s="834"/>
      <c r="AK8" s="833" t="s">
        <v>182</v>
      </c>
      <c r="AL8" s="837"/>
      <c r="AM8" s="833" t="s">
        <v>192</v>
      </c>
      <c r="AN8" s="834"/>
      <c r="AO8" s="833" t="s">
        <v>195</v>
      </c>
      <c r="AP8" s="834"/>
      <c r="AQ8" s="833"/>
      <c r="AR8" s="834"/>
      <c r="AS8" s="837"/>
      <c r="AT8" s="834"/>
      <c r="AU8" s="845" t="s">
        <v>3</v>
      </c>
      <c r="AV8" s="846"/>
      <c r="AW8" s="845" t="s">
        <v>4</v>
      </c>
      <c r="AX8" s="846"/>
      <c r="AY8" s="845" t="s">
        <v>5</v>
      </c>
      <c r="AZ8" s="846"/>
      <c r="BA8" s="3"/>
    </row>
    <row r="9" spans="1:53" ht="16.5">
      <c r="A9" s="840"/>
      <c r="B9" s="843"/>
      <c r="C9" s="835"/>
      <c r="D9" s="836"/>
      <c r="E9" s="835"/>
      <c r="F9" s="836"/>
      <c r="G9" s="835"/>
      <c r="H9" s="836"/>
      <c r="I9" s="835"/>
      <c r="J9" s="836"/>
      <c r="K9" s="835"/>
      <c r="L9" s="836"/>
      <c r="M9" s="835"/>
      <c r="N9" s="836"/>
      <c r="O9" s="835"/>
      <c r="P9" s="836"/>
      <c r="Q9" s="835"/>
      <c r="R9" s="836"/>
      <c r="S9" s="835"/>
      <c r="T9" s="836"/>
      <c r="U9" s="835"/>
      <c r="V9" s="836"/>
      <c r="W9" s="835"/>
      <c r="X9" s="836"/>
      <c r="Y9" s="835"/>
      <c r="Z9" s="836"/>
      <c r="AA9" s="835"/>
      <c r="AB9" s="836"/>
      <c r="AC9" s="835"/>
      <c r="AD9" s="836"/>
      <c r="AE9" s="835"/>
      <c r="AF9" s="836"/>
      <c r="AG9" s="835"/>
      <c r="AH9" s="836"/>
      <c r="AI9" s="835"/>
      <c r="AJ9" s="836"/>
      <c r="AK9" s="835"/>
      <c r="AL9" s="838"/>
      <c r="AM9" s="835"/>
      <c r="AN9" s="836"/>
      <c r="AO9" s="835"/>
      <c r="AP9" s="836"/>
      <c r="AQ9" s="835"/>
      <c r="AR9" s="836"/>
      <c r="AS9" s="838"/>
      <c r="AT9" s="83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41"/>
      <c r="B10" s="84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47" t="s">
        <v>200</v>
      </c>
      <c r="BC14" s="848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49" t="s">
        <v>13</v>
      </c>
      <c r="BC15" s="850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51" t="s">
        <v>71</v>
      </c>
      <c r="BC16" s="852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53" t="s">
        <v>66</v>
      </c>
      <c r="BC17" s="854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47" t="s">
        <v>200</v>
      </c>
      <c r="BC20" s="848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49" t="s">
        <v>29</v>
      </c>
      <c r="BC21" s="850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51" t="s">
        <v>26</v>
      </c>
      <c r="BC22" s="852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53" t="s">
        <v>34</v>
      </c>
      <c r="BC23" s="854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47" t="s">
        <v>200</v>
      </c>
      <c r="BC35" s="848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49" t="s">
        <v>75</v>
      </c>
      <c r="BC36" s="850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51" t="s">
        <v>205</v>
      </c>
      <c r="BC37" s="852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53" t="s">
        <v>79</v>
      </c>
      <c r="BC38" s="854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55" t="s">
        <v>0</v>
      </c>
      <c r="B8" s="858" t="s">
        <v>1</v>
      </c>
      <c r="C8" s="861" t="s">
        <v>2</v>
      </c>
      <c r="D8" s="862"/>
      <c r="E8" s="861" t="s">
        <v>102</v>
      </c>
      <c r="F8" s="862"/>
      <c r="G8" s="861" t="s">
        <v>206</v>
      </c>
      <c r="H8" s="862"/>
      <c r="I8" s="861" t="s">
        <v>119</v>
      </c>
      <c r="J8" s="862"/>
      <c r="K8" s="861" t="s">
        <v>207</v>
      </c>
      <c r="L8" s="862"/>
      <c r="M8" s="861" t="s">
        <v>118</v>
      </c>
      <c r="N8" s="862"/>
      <c r="O8" s="861" t="s">
        <v>117</v>
      </c>
      <c r="P8" s="862"/>
      <c r="Q8" s="861" t="s">
        <v>160</v>
      </c>
      <c r="R8" s="862"/>
      <c r="S8" s="861" t="s">
        <v>208</v>
      </c>
      <c r="T8" s="862"/>
      <c r="U8" s="861" t="s">
        <v>157</v>
      </c>
      <c r="V8" s="862"/>
      <c r="W8" s="861" t="s">
        <v>209</v>
      </c>
      <c r="X8" s="862"/>
      <c r="Y8" s="861" t="s">
        <v>116</v>
      </c>
      <c r="Z8" s="862"/>
      <c r="AA8" s="861" t="s">
        <v>180</v>
      </c>
      <c r="AB8" s="862"/>
      <c r="AC8" s="861" t="s">
        <v>210</v>
      </c>
      <c r="AD8" s="862"/>
      <c r="AE8" s="861" t="s">
        <v>126</v>
      </c>
      <c r="AF8" s="862"/>
      <c r="AG8" s="861" t="s">
        <v>177</v>
      </c>
      <c r="AH8" s="862"/>
      <c r="AI8" s="861" t="s">
        <v>211</v>
      </c>
      <c r="AJ8" s="862"/>
      <c r="AK8" s="861" t="s">
        <v>176</v>
      </c>
      <c r="AL8" s="865"/>
      <c r="AM8" s="861" t="s">
        <v>212</v>
      </c>
      <c r="AN8" s="862"/>
      <c r="AO8" s="865" t="s">
        <v>195</v>
      </c>
      <c r="AP8" s="862"/>
      <c r="AQ8" s="867" t="s">
        <v>3</v>
      </c>
      <c r="AR8" s="868"/>
      <c r="AS8" s="867" t="s">
        <v>4</v>
      </c>
      <c r="AT8" s="868"/>
      <c r="AU8" s="867" t="s">
        <v>5</v>
      </c>
      <c r="AV8" s="868"/>
      <c r="AW8" s="298"/>
    </row>
    <row r="9" spans="1:49" ht="16.5">
      <c r="A9" s="856"/>
      <c r="B9" s="859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3"/>
      <c r="AH9" s="864"/>
      <c r="AI9" s="863"/>
      <c r="AJ9" s="864"/>
      <c r="AK9" s="863"/>
      <c r="AL9" s="866"/>
      <c r="AM9" s="863"/>
      <c r="AN9" s="864"/>
      <c r="AO9" s="866"/>
      <c r="AP9" s="864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57"/>
      <c r="B10" s="860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69" t="s">
        <v>220</v>
      </c>
      <c r="AY13" s="869"/>
      <c r="AZ13" s="869"/>
      <c r="BA13" s="869"/>
      <c r="BB13" s="869"/>
      <c r="BC13" s="869"/>
      <c r="BD13" s="869"/>
      <c r="BE13" s="869"/>
      <c r="BF13" s="869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69"/>
      <c r="AY14" s="869"/>
      <c r="AZ14" s="869"/>
      <c r="BA14" s="869"/>
      <c r="BB14" s="869"/>
      <c r="BC14" s="869"/>
      <c r="BD14" s="869"/>
      <c r="BE14" s="869"/>
      <c r="BF14" s="869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69"/>
      <c r="AY15" s="869"/>
      <c r="AZ15" s="869"/>
      <c r="BA15" s="869"/>
      <c r="BB15" s="869"/>
      <c r="BC15" s="869"/>
      <c r="BD15" s="869"/>
      <c r="BE15" s="869"/>
      <c r="BF15" s="869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69"/>
      <c r="AY16" s="869"/>
      <c r="AZ16" s="869"/>
      <c r="BA16" s="869"/>
      <c r="BB16" s="869"/>
      <c r="BC16" s="869"/>
      <c r="BD16" s="869"/>
      <c r="BE16" s="869"/>
      <c r="BF16" s="869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70" t="s">
        <v>226</v>
      </c>
      <c r="AY17" s="870"/>
      <c r="AZ17" s="395" t="s">
        <v>227</v>
      </c>
      <c r="BA17" s="396"/>
      <c r="BB17" s="397"/>
      <c r="BC17" s="871" t="s">
        <v>228</v>
      </c>
      <c r="BD17" s="871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70"/>
      <c r="AY18" s="870"/>
      <c r="AZ18" s="399" t="s">
        <v>229</v>
      </c>
      <c r="BA18" s="399" t="s">
        <v>230</v>
      </c>
      <c r="BB18" s="395" t="s">
        <v>231</v>
      </c>
      <c r="BC18" s="871"/>
      <c r="BD18" s="871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72" t="s">
        <v>13</v>
      </c>
      <c r="AY19" s="872"/>
      <c r="AZ19" s="400">
        <v>4</v>
      </c>
      <c r="BA19" s="394">
        <v>3</v>
      </c>
      <c r="BB19" s="401" t="s">
        <v>232</v>
      </c>
      <c r="BC19" s="873" t="s">
        <v>233</v>
      </c>
      <c r="BD19" s="874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75" t="s">
        <v>71</v>
      </c>
      <c r="AY20" s="875"/>
      <c r="AZ20" s="400">
        <v>4</v>
      </c>
      <c r="BA20" s="400">
        <v>5</v>
      </c>
      <c r="BB20" s="401" t="s">
        <v>232</v>
      </c>
      <c r="BC20" s="873" t="s">
        <v>234</v>
      </c>
      <c r="BD20" s="874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74" t="s">
        <v>200</v>
      </c>
      <c r="AY24" s="874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74" t="s">
        <v>71</v>
      </c>
      <c r="AY25" s="874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76" t="s">
        <v>13</v>
      </c>
      <c r="AY26" s="876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74" t="s">
        <v>200</v>
      </c>
      <c r="AY35" s="874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76" t="s">
        <v>26</v>
      </c>
      <c r="AY36" s="879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77" t="s">
        <v>27</v>
      </c>
      <c r="AY37" s="878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77" t="s">
        <v>29</v>
      </c>
      <c r="AY38" s="878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74" t="s">
        <v>200</v>
      </c>
      <c r="AY41" s="874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76" t="s">
        <v>243</v>
      </c>
      <c r="AY42" s="879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77" t="s">
        <v>69</v>
      </c>
      <c r="AY43" s="878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77" t="s">
        <v>79</v>
      </c>
      <c r="AY44" s="878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2021-10-18T11:42:02Z</dcterms:modified>
  <cp:category/>
  <cp:version/>
  <cp:contentType/>
  <cp:contentStatus/>
</cp:coreProperties>
</file>